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228"/>
  <workbookPr codeName="ThisWorkbook" checkCompatibility="1" defaultThemeVersion="124226"/>
  <mc:AlternateContent xmlns:mc="http://schemas.openxmlformats.org/markup-compatibility/2006">
    <mc:Choice Requires="x15">
      <x15ac:absPath xmlns:x15ac="http://schemas.microsoft.com/office/spreadsheetml/2010/11/ac" url="C:\Users\kmetulj\Documents\Upravni odjel\2019\Igraliste MSvarca\Jednostavna nabava\"/>
    </mc:Choice>
  </mc:AlternateContent>
  <xr:revisionPtr revIDLastSave="0" documentId="8_{25C21C11-6879-4EB8-97A5-510732E7B92D}" xr6:coauthVersionLast="45" xr6:coauthVersionMax="45" xr10:uidLastSave="{00000000-0000-0000-0000-000000000000}"/>
  <bookViews>
    <workbookView xWindow="-108" yWindow="-108" windowWidth="41496" windowHeight="16896" tabRatio="925" xr2:uid="{00000000-000D-0000-FFFF-FFFF00000000}"/>
  </bookViews>
  <sheets>
    <sheet name="Rekapitulacije" sheetId="1" r:id="rId1"/>
    <sheet name="1 Planum TROŠKOVNIKigralište" sheetId="33" r:id="rId2"/>
    <sheet name="2 RASVJETA DI  MALA SVARCA" sheetId="32" r:id="rId3"/>
  </sheets>
  <definedNames>
    <definedName name="_Hlk300651887" localSheetId="1">'1 Planum TROŠKOVNIKigralište'!$A$1</definedName>
    <definedName name="_xlnm.Print_Area" localSheetId="1">'1 Planum TROŠKOVNIKigralište'!$A$1:$E$179</definedName>
    <definedName name="_xlnm.Print_Area" localSheetId="0">Rekapitulacije!$A$1:$F$15</definedName>
    <definedName name="_xlnm.Print_Titles" localSheetId="0">Rekapitulacije!$1:$3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98" i="32" l="1"/>
  <c r="F200" i="32"/>
  <c r="F202" i="32"/>
  <c r="F205" i="32"/>
  <c r="F207" i="32"/>
  <c r="F194" i="32"/>
  <c r="F196" i="32"/>
  <c r="F192" i="32"/>
  <c r="F210" i="32" l="1"/>
  <c r="E151" i="33"/>
  <c r="E148" i="33"/>
  <c r="E145" i="33"/>
  <c r="E142" i="33"/>
  <c r="E141" i="33"/>
  <c r="E133" i="33"/>
  <c r="E135" i="33" s="1"/>
  <c r="E168" i="33" s="1"/>
  <c r="E125" i="33"/>
  <c r="E122" i="33"/>
  <c r="E116" i="33"/>
  <c r="E112" i="33"/>
  <c r="E109" i="33"/>
  <c r="E105" i="33"/>
  <c r="E102" i="33"/>
  <c r="E98" i="33"/>
  <c r="E91" i="33"/>
  <c r="E87" i="33"/>
  <c r="E84" i="33"/>
  <c r="E81" i="33"/>
  <c r="E74" i="33"/>
  <c r="E71" i="33"/>
  <c r="E64" i="33"/>
  <c r="E59" i="33"/>
  <c r="E55" i="33"/>
  <c r="E48" i="33"/>
  <c r="E44" i="33"/>
  <c r="E41" i="33"/>
  <c r="E38" i="33"/>
  <c r="E30" i="33"/>
  <c r="E27" i="33"/>
  <c r="E24" i="33"/>
  <c r="E17" i="33"/>
  <c r="E14" i="33"/>
  <c r="E7" i="33"/>
  <c r="E4" i="33"/>
  <c r="E50" i="33" l="1"/>
  <c r="E163" i="33" s="1"/>
  <c r="E33" i="33"/>
  <c r="E162" i="33" s="1"/>
  <c r="E66" i="33"/>
  <c r="E164" i="33" s="1"/>
  <c r="E19" i="33"/>
  <c r="E161" i="33" s="1"/>
  <c r="E76" i="33"/>
  <c r="E165" i="33" s="1"/>
  <c r="E153" i="33"/>
  <c r="E169" i="33" s="1"/>
  <c r="E9" i="33"/>
  <c r="E160" i="33" s="1"/>
  <c r="E93" i="33"/>
  <c r="E166" i="33" s="1"/>
  <c r="E127" i="33"/>
  <c r="E167" i="33" s="1"/>
  <c r="E170" i="33" l="1"/>
  <c r="F7" i="1" s="1"/>
  <c r="E171" i="33" l="1"/>
  <c r="E172" i="33" s="1"/>
  <c r="F170" i="32"/>
  <c r="F176" i="32"/>
  <c r="F183" i="32"/>
  <c r="F243" i="32"/>
  <c r="F247" i="32" l="1"/>
  <c r="F249" i="32" s="1"/>
  <c r="F251" i="32" s="1"/>
  <c r="F8" i="1" l="1"/>
  <c r="F10" i="1" l="1"/>
  <c r="F11" i="1" s="1"/>
  <c r="F12" i="1" s="1"/>
</calcChain>
</file>

<file path=xl/sharedStrings.xml><?xml version="1.0" encoding="utf-8"?>
<sst xmlns="http://schemas.openxmlformats.org/spreadsheetml/2006/main" count="307" uniqueCount="238">
  <si>
    <t>4.</t>
  </si>
  <si>
    <t>2.</t>
  </si>
  <si>
    <t>3.</t>
  </si>
  <si>
    <t xml:space="preserve">    SVEUKUPNO:</t>
  </si>
  <si>
    <t>cijena</t>
  </si>
  <si>
    <t>SVEUKUPNA  REKAPITULACIJA</t>
  </si>
  <si>
    <t>kom</t>
  </si>
  <si>
    <t xml:space="preserve">    UKUPNO:</t>
  </si>
  <si>
    <t>1.</t>
  </si>
  <si>
    <t xml:space="preserve">     PDV (25%):</t>
  </si>
  <si>
    <t>PROJEKTANT:   "PROJEKTNI BIRO VINSKI" d.o.o, Karlovac
GLAVNI PROJEKTANT:   Ruža Salopek, dipl.ing.arh.
TROŠKOVNIK:   Ruža Salopek, dipl. ing.arh.
TEH.DN: 29/15,   Z.O.P: PBV-29/15   Karlovac, 05/2015.</t>
  </si>
  <si>
    <r>
      <t xml:space="preserve">GRADNJA IGRALIŠTA 
U MO MALA ŠVARČA
</t>
    </r>
    <r>
      <rPr>
        <sz val="8"/>
        <rFont val="Arial"/>
        <family val="2"/>
        <charset val="238"/>
      </rPr>
      <t>Mala Švarča 84, Karlovac</t>
    </r>
    <r>
      <rPr>
        <sz val="8"/>
        <rFont val="Arial Black"/>
        <family val="2"/>
        <charset val="238"/>
      </rPr>
      <t xml:space="preserve">
</t>
    </r>
  </si>
  <si>
    <t>INVESTITOR:
GRAD KARLOVAC, Banjavčićeva 9, Karlovac</t>
  </si>
  <si>
    <t>m3</t>
  </si>
  <si>
    <t>Karlovac, svibanj 2015</t>
  </si>
  <si>
    <t>SVEUKUPNO</t>
  </si>
  <si>
    <t>25 % PDV</t>
  </si>
  <si>
    <t>UKUPNO</t>
  </si>
  <si>
    <t>ZIDOVI I OGRADA</t>
  </si>
  <si>
    <t>X</t>
  </si>
  <si>
    <t xml:space="preserve">BETONSKI RUBNJACI </t>
  </si>
  <si>
    <t>IX</t>
  </si>
  <si>
    <t xml:space="preserve">KOLNIČKA KONSTRUKCIJA </t>
  </si>
  <si>
    <t>VIII</t>
  </si>
  <si>
    <t>OBJEKTI KANALIZACIJE</t>
  </si>
  <si>
    <t>VII</t>
  </si>
  <si>
    <t>CIJEVI KANALIZACIJE</t>
  </si>
  <si>
    <t>VI</t>
  </si>
  <si>
    <t>KONSTRUKCIJA KANALIZACIJE</t>
  </si>
  <si>
    <t>V</t>
  </si>
  <si>
    <t>ZEMLJANI RADOVI</t>
  </si>
  <si>
    <t>IV</t>
  </si>
  <si>
    <t>PRIPREMNI RADOVI</t>
  </si>
  <si>
    <t>III</t>
  </si>
  <si>
    <t>GEODETSKI RADOVI</t>
  </si>
  <si>
    <t>II</t>
  </si>
  <si>
    <t>PRETHODNI RADOVI</t>
  </si>
  <si>
    <t>I</t>
  </si>
  <si>
    <t>Iznos (kn)</t>
  </si>
  <si>
    <t>Opis</t>
  </si>
  <si>
    <t xml:space="preserve">   </t>
  </si>
  <si>
    <t>REKAPITULACIJA</t>
  </si>
  <si>
    <t>m1</t>
  </si>
  <si>
    <t>Ugradnja demontirane ograde .Stavka obuhvaća ugradnju demontiranih stupova i čeličnih okvira postojeće ograde u nove nadtemeljne zidove.</t>
  </si>
  <si>
    <t>Izrada nadtemeljnih zidova ograde. Zid se betonira u glatkoj (10m2/m3)  oplati, betonom C 25/30. Debljina zida je 20-30 cm. U zid se ugrađuje mrežasta armatura MA (cca 20 kg/m3) i rebrasta armature RA (cca 10 kg/m3), prema planu armature. U podnožje zida /sjever / ugraditi rupe – procjednice Ø 50 mm, na razmaku max. 200 cm. U krunu zida treba ugraditi stupove ograde na osnom razmaku š=2500 mm, ili manje (zasebna stavka). U jediničnu cijenu uključena je dobava, ugradnja i njega betona, potrebna armatura, te oplata. Obračun po m3 ugrađenog betona.</t>
  </si>
  <si>
    <t>PODLOŽNI BETON                                      m3</t>
  </si>
  <si>
    <t>TEMELJ                                                      m3</t>
  </si>
  <si>
    <t>Iskop rova u mater. „C“ ktg., te betoniranje temelja za kolna vrata ograde betonom C 16/20, u tlu. Dimenzije temelja su 0,40-1,2x0,80 m . U temelj ugraditi mrežastu armaturu MAG 500/560 (cca 10 kg/m3).  U jediničnu cijenu uključen je iskop rova, dobava, ugradnja i njega betona, kao i armature, event. potrebna oplata, te odvoz iskopanog mater. na deponiju na udaljenost do 200 m. Obračun po m3 ugrađ. betona u okviru projekta.</t>
  </si>
  <si>
    <t>UKUPNO X:                        Kn</t>
  </si>
  <si>
    <t>UKUPNO IX:                        Kn</t>
  </si>
  <si>
    <t>M1</t>
  </si>
  <si>
    <t>Dobava i ugradnja tipskih betonskih rubnjaka dimenzija 10/15cm (rub kolnika). Isti se polažu na pripremljenu betonsku podlogu C 10/15, a sve prema detalju iz projekta. Rubnjaci se izvode od betona C 30/37 i moraju biti izvedeni točno prema nacrtima i detaljima u projektu. Za ugrađene rubnjake izvođač mora podnijeti izjavu o sukladnosti. Količina radova na betonskim rubnjacima mjeri se u metrima stvarno položenog u okviru projekta. Količine utvrđene na gore spomenut način plačaju se prema ugovorenoj jediničnoj cijeni za metar dužni, a u cijeni je sadržan sav rad, potrebni materijal i prevoz.</t>
  </si>
  <si>
    <t>UKUPNO VIII:                        Kn</t>
  </si>
  <si>
    <t>M2</t>
  </si>
  <si>
    <t>M3</t>
  </si>
  <si>
    <t>Izrada nosivog sloja  od mehanički sabijenog zrnatog materijala. Ovaj rad obuhvaća dobavu i ugradnju zrnatog kamenog materijala u nosivi sloj igrališta prema projektu. Ovaj se sloj može raditi tek kad nadzorni inženjer preuzme posteljicu u pogledu ravnosti, projektiranih nagiba, pravilno izrađene odvodnje i traženih uvjeta kvalitete. Izvođač je dužan održavati posteljicu u stanju u kakvom je bila u vrijeme prijema nadzornog inženjera. Debljina nosivog sloja određena je projektom i iznosi 30cm. Za izradu nosivog sloja od mehanički sabijenog zrnatog kamenog materijala primjenjuje se drobljeni kameni materijal koji mora zadovoljavati određene zahtjeve u pogledu: fizičko mehanički mineraloško petrografskih osobina,   granulometrijskog sastava, nosivosti, sadržaja organskih tvari i lakih čestica. Prije dopreme materijala na mjesto ugradnje, izvođač je dužan predati investitoru atest o pogodnosti predviđenog materijala za izradu nosivog sloja. Završni nosivi sloj mora zadovoljavati Ms=60 MN/m2 ili Sz=100%. Ravnost mjerena letvom dužine 4m smije odstupati najviše za +-2 cm. Ovaj rad mjeri se i obračunava u m3 ugrađenog materijala u sraslom stanju. Plaća se po ugovorenoj jediničnoj cijeni za m3 izrađenog sloja u koju su uračunati svi troškovi nabave materijala i njegova ugradnja i sve što je potrebno za potpuno dovršenje rada.</t>
  </si>
  <si>
    <t>materijala u sraslom stanju. Plaća se po ugovorenoj jediničnoj cijeni za m3 izrađenog sloja u koju su uračunati svi troškovi nabave materijala i njegova ugradnja i sve što je potrebno za potpuno dovršenje rada.</t>
  </si>
  <si>
    <t>Izrada nasipa od mehanički sabijenog zrnatog kamenog materijala. Ovaj rad obuhvaća dobavu i ugradnju zrnatog kamenog materijala u nasip prema projektu. Ovaj se sloj može raditi tek kad nadzorni inženjer preuzme posteljicu u pogledu ravnosti, projektiranih nagiba, pravilno izrađene odvodnje i traženih uvjeta kvalitete. Izvođač je dužan održavati posteljicu u stanju u kakvom je bila u vrijeme prijema nadzornog inženjera. Debljina nasipa određena je projektom i iznosi 20-40cm. Za izradu nasipa od mehanički sabijenog zrnatog kamenog materijala primjenjuje se drobljeni kameni materijal koji mora zadovoljavati određene zahtjeve u pogledu: fizičko mehanički mineraloško petrografskih osobina,   granulometrijskog sastava, nosivosti, sadržaja organskih tvari i lakih čestica. Prije dopreme materijala na mjesto ugradnje, izvođač je dužan predati investitoru izjavu o sukladnosti predviđenog materijala za izradu nasipnog sloja sloja. Završni nosivi sloj mora zadovoljavati Ms=40 MN/m2 ili Sz=100%. Ravnost mjerena letvom dužine 4m smije odstupati najviše za +-2 cm. Ovaj rad mjeri se i obračunava u m3 ugrađenog materijala u sraslom stanju. Plaća se po ugovorenoj jediničnoj cijeni za m3 izrađenog sloja u koju su uračunati svi troškovi nabave materijala i njegova ugradnja i sve što je potrebno za potpuno dovršenje rada.</t>
  </si>
  <si>
    <t>Uređenje temeljnog tla  planiranjem I mehaničkim sabijanjem. Ovaj rad obuhvaća sve radove koji se moraju obaviti kako bi se postojeće tlo osposobilo da bez štetnih posljedica preuzme opterećenje nasipa I kolničke konstrukcije te prometno opterećenje. Tlo treba u prvom redu dovesti u stanje vlažnosti koje omogućuje pravilno sabijanje. Sabijanje temeljnog tla obavlja se odgovarajućim sredstvima za sabijanje ovisno o vrsti tla. Očišćeno i izravnano temeljno tlo treba sabiti da se dobije modul stišljivosti Ms=20 MN/m2 ili stupanj zbijenosti u odnosu na standardni Proctorov postupak Sz=97%. Kad se traženi uvjeti zbijenosti ne mogu postići treba poboljšati površinsku odvodnju sistemom drenaže i jaraka ili zamjeniti slabi materijal ili poboljšati slabi materijal dodavanjem vapna, cementa ili drugog hidrauličkog veziva. Rad se mjeri i obračunava po m2 stvarno uređenog tla. Plaća se po ugovorenim jediničnim cijenama u koje je uračunato: čišćenje, planiranje, eventualno rijanje tla radi sušenja, vlaženje i sabijanje tj. potpuno uređenje temeljnog tla.</t>
  </si>
  <si>
    <t>UKUPNO VII:                        Kn</t>
  </si>
  <si>
    <t>Dobava i ugradnja kanalice sa rešetkom širine 20 cm i promjenjive dubine. Kanalica sa rešetkom moraju zadovoljavati za probno opterećenje 150 kN. Obračun po komadu izvedenog kanala dužine 2 m.</t>
  </si>
  <si>
    <r>
      <t xml:space="preserve">Klasa nosivosti </t>
    </r>
    <r>
      <rPr>
        <b/>
        <sz val="10"/>
        <rFont val="Arial"/>
        <family val="2"/>
      </rPr>
      <t>C 250;               kom</t>
    </r>
  </si>
  <si>
    <t>Slivnici se rade kao montažni od gotovih betonskih cijevi f 50 cm. Cijevi se polažu u okno slivnika na betonsku podlogu i oblažu betonom C 10/15 (plašt debljine 10 cm). Dva se slivnika međusobno ne spajaju. Sa svakog slivnika mora biti izveden spoj na odvodni kanal. Rad se mjeri u komadima gotovog slivnika a plaća se po ugovorenoj cijeni u koju ulaze troškovi materijala, isporuke i izrade, uključujući iskop, ugradnju cijevi, betoniranje plašta i dna te izradu priključka i zatrpavanje oko plašta do kote posteljice kolničke konstrukcije.</t>
  </si>
  <si>
    <t>UKUPNO VI:                        Kn</t>
  </si>
  <si>
    <t>Plitka uzdužna drenaža koja omogućuje odvodnju iza potpornih zidova. Širina  rova je 30 cm.Na izravnano dno rova stavlja se sloj nabijene gline ili mršavog betona, a na nju dolaze drenažne raudril cijevi profila 10 cm. Nakon što su drenažne cijevi položene oblažu se slojem krupnijeg šljunka ili drobljenog kamena granulacije 10-60 mm, debljine 20 cm. Rov se zatim ispunjava zrnatim kamenim materijalom od kojeg se radi nosivi sloj kolničke konstrukcije. Kameni materijal se pažljivo sabija da ne dođe do oštećenja cijevi.Rad se mjeri u m1 izrađene drenaže a plaća se po jediničnoj cijeni iz ugovora u koju ulazi iskop rova, nabava I ugradnja materijala, zatrpavanje, prevozi i svi radovi potrebni za dovršenje drenaže.</t>
  </si>
  <si>
    <t xml:space="preserve"> Cijevi DN/OD 200mm                            M1</t>
  </si>
  <si>
    <t>Dobava, isporuka i polaganje plastičnih korugiranih kanalizacionih cijevi kružnog presjeka. Cijevi su definirane unutarnjim promjerom DN/ID ili vanjskim promjerom DN/OD. Cijevi su najmanje krutosti SN 8. Spuštanje cijevi na sloj pijeska i polaganje cijevi po niveleti u pravcu tako da ravnomjerno naliježu na posteljicu, kako se ne bi dogodilo da cijev deluje kao prosta greda ili konzola. Širina rova je takva da sa svake strane cijevi ima minimalno 30 cm slobodnog prostora. Na mjestima gdje dolaze spojnice radi se produbljenje u posteljici. Izrađena kanalizacija mora biti vodonepropusna za što je potrebno izvršiti ispitivanje od ovlaštene osobe I pribaviti dokaze o vodonepropusnosti. Mogu se ugraditi cijevi koje imaju ispravu o usklađenosti I tehničku uputu koja ih prati.</t>
  </si>
  <si>
    <t>UKUPNO V:                        Kn</t>
  </si>
  <si>
    <t>Rad se obračunava u m3 ugrađenog materijala. Plaća se po ugovorenoj jediničnoj cijeni u koju je uključen sav rad potreban za potpuno dovršenje.</t>
  </si>
  <si>
    <t xml:space="preserve">Debljina slojeva pri sabijaju mora odgovarati vrsti materijala i primjenjenom stroju za sabijanje. Tražena zbijenost ovisi o polozaju kanalizacije.Ako se kanalizacija radi u trupu ceste vrijede zahtjevi kao za cestu.Ako se kanalizacija radi izvan trupa ceste traženi stupanj zbijenosti iznosi minimum 97% u odnosu na standardni postupak po Proctoru (U.B.038). Sabija se oprezno, ručno, kako ne bi došlo do oštećenja cijevi. </t>
  </si>
  <si>
    <t>Zatrpavanje kanalskih rovova u slojevima  materijalom iz iskopa do kote ispod skinutog humusa (20 cm ispod kote terena) uz zbijanje tako da je završni Ms=20 MN/m2. Dio ispune koji je viši od 70 cm iznad tjemena cijevi sabija se strojevima.</t>
  </si>
  <si>
    <t>Obračun po m3 stvarno ugrađenog pijeska u okviru projekta.</t>
  </si>
  <si>
    <t>Dobava, isporuka i polaganje pijeska granulacije 0-4mm  ispod cijevi u sloju debljine 10 cm, te nakon polaganja na cijevi, u sloju debljine 30 cm oko I iznad cijevi.</t>
  </si>
  <si>
    <t>Uređenje temeljnog tla kanalskog rova  za priključke slivnika planiranjem I mehaničkim sabijanjem. Ovaj rad obuhvaća sve radove koji se moraju obaviti kako bi se postojeće tlo osposobilo da bez štetnih posljedica preuzme opterećenje kanalizacije. Tlo treba u prvom redu dovesti u stanje vlažnosti koje omogućuje pravilno sabijanje. Sabijanje temeljnog tla obavlja se odgovarajućim sredstvima za sabijanje ovisno o vrsti tla. Očišćeno i izravnano temeljno tlo treba sabiti da se dobije modul stišljivosti Ms=20 MN/m2 ili stupanj zbijenosti u odnosu na standardni Proctorov postupak Sz=97%. Kad se traženi uvjeti zbijenosti ne mogu postići treba poboljšati površinsku odvodnju sistemom drenaže i jaraka ili zamjeniti slabi materijal ili poboljšati slabi materijal dodavanjem vapna, cementa ili drugog hidrauličkog veziva. Rad se mjeri i obračunava po m2 stvarno uređenog tla. Plaća se po ugovorenim jediničnim cijenama u koje je uračunato: čišćenje, planiranje, eventualno rijanje tla radi sušenja, vlaženje i sabijanje tj. potpuno uređenje temeljnog tla.</t>
  </si>
  <si>
    <t>UKUPNO IV:                        Kn</t>
  </si>
  <si>
    <t>Prevoz, utovar I istovar, te naknada za deponiju iskopanog materijala do mjesta istovara u trajnu deponiju, na dužinu do 10 km. Količina prevezenog materijala mjeri se u m3 iskopanog sraslog materijala ustanovljenog iz obračuna.</t>
  </si>
  <si>
    <t>Iskop kanalskog rova u materijalu “C” ktg . Za polaganje cijevi točno prema nacrtima iz projektne dokumentacije sa svim potrebnim razupiranjima, odvodnjom, privremenim deponiranjem iskopanog materijala. Iskop rova je obračunat od kote ispod uklonjenog humusa (20 cm ispod kote terena) I svjetle širine u dnu za 2 x 30 cm šire od unutarnjeg promjera cijevi. Rovove za kanalizaciju treba iskopati strojno, jedino ako to nije moguće mogu se raditi i ručno. Kod dubina većih od 1m obvezno se mora raditi razupiranje, a način razupiranja ovisi o dubini i vrsti tla. Za vrijeme iskopa treba osigurati crpljenje vode koja na bilo koji način dospije u rov. Obračun iskopa je sveden na zapreminu rova I proširenja sa vertikalnim stranicama i svijetle širina u dnu bez obzira na to radi li se iskop sa oplatom, sa stranicama pod kutom ili bez oplate. U jediničnu cijenu uključen je iskop sa utovarom na kamion, radovi na uređenju i čišćenju pokosa te eventualno crpljenje vode iz rova.</t>
  </si>
  <si>
    <t>Široki iskop  u materijalu “C” kategorije . Pri izradi iskopa treba provesti sve mjere sigurnosti i sva potrebna osiguranja postojećih objekata, komunikacija i instalacija. Iskop treba obavljati upotrebom odgovarajuće mehanizacije i drugih sredstava, a ručni rad ograničiti na neophodni minimum. Veće količine iskopanih materijala od projektiranih ili odobrenih od nadzornog inženjera (nastale greškom izvođača) ne plačaju se. Odvodnja, kako poprečna tako i uzdužna mora u svim fazama rada biti besprijekorno riješena. Sva voda mora se odvesti izvan zahvata u pogodne recipijente. U jediničnu cijenu uključen je iskop i odguravanje  na deponiju na udaljenost od 100 m.</t>
  </si>
  <si>
    <t>Iskop humusa I organskim materijalom onečišćenog tla strojno, odnosno ručno gdje je prilaz nepristupačan. Predviđena debljina humusnog sloja je 20 cm. Humus deponirati na dogovoreno mjesto, na privremenu deponiju, a koristiti će se za humusiranje budućih zelenih površina,  a višak će se odvesti. Debljinu sloja određuje nadzorni inženjer u prisusnosti predstavnika izvođača za svaki profil posebno. Rad se mjeri i obračunava u m3 stvarno iskopanog humusa računato u sraslom stanju. U jediničnu cijenu uključeno je i utovar I odvoz humusa u deponiju (ili više) udaljenu do 200 m i sve ostalo prema opisu u ovoj stavci. Humus će se koristiti za humusiranje zelenih površina obračunatih prema ovom projektu.</t>
  </si>
  <si>
    <t>UKUPNO III:                        Kn</t>
  </si>
  <si>
    <t>Uklanjanje postojećih betonskih temelja i ogradnih zidova o . Uklanjanje, utovar u kamion, odvoz na deponiju udaljenu do 10 km I istovar na deponiju sa plaćenom naknadom za trajno zbrinjavanje obračunati su ovom stavkom. Obračun po m1 uklonjenog zida./08 m3 betona /m1 zida/</t>
  </si>
  <si>
    <t>UKUPNO II:                        Kn</t>
  </si>
  <si>
    <t>UKUPNO I:                        Kn</t>
  </si>
  <si>
    <t>KOM</t>
  </si>
  <si>
    <t>Određivanje mikrolokacija podzemnih instalacija od strane ovlaštenih komunalnih poduzeća uz sve potrebne radove izvoditelja na iskopu probnih šliceva te označavanju I osiguranju oznaka mikrolociranih instalacija. Obračun prema kompletu mikrolokacije pojedine vrste instalacija: vodovod, električna energija, elektroničke komunikacije…</t>
  </si>
  <si>
    <t xml:space="preserve"> komplet</t>
  </si>
  <si>
    <t>Privremena regulacija prometa prema projektu privremene regulacije odobrenom od strane pravne osobe koja gospodari cestom(Hrvatske ceste). U cijenu je uračunat projekt privremene regulacije, uspostava I održavanje privremene regulacije na cesti prema projektu I vraćanje regulacije u prijašnje stanje nakon prekida privremene regulacije. Privremena regulacija prema  Pravilima i tehničkim uvjetima za ophodnju javnih cesta (NN 111/99). Ovisno o vremenu izvođenja radova (zajedno sa kolnikom ili zasebno) primjeniti će se jedan od dvije predviđene regulacije:</t>
  </si>
  <si>
    <t>SVEUKUPNO:</t>
  </si>
  <si>
    <t>PDV 25%</t>
  </si>
  <si>
    <t>UKUPNO:</t>
  </si>
  <si>
    <t>kompletno</t>
  </si>
  <si>
    <t>mjere</t>
  </si>
  <si>
    <t>broj</t>
  </si>
  <si>
    <t xml:space="preserve">Ukupna </t>
  </si>
  <si>
    <t xml:space="preserve">Jedinična </t>
  </si>
  <si>
    <t>Količina</t>
  </si>
  <si>
    <t>Jedinica</t>
  </si>
  <si>
    <t>Opis stavke</t>
  </si>
  <si>
    <t>Red.</t>
  </si>
  <si>
    <t>16.</t>
  </si>
  <si>
    <t>m</t>
  </si>
  <si>
    <t>15.</t>
  </si>
  <si>
    <t>14.</t>
  </si>
  <si>
    <t>13.</t>
  </si>
  <si>
    <t>___________________________________</t>
  </si>
  <si>
    <t>ili sličan jednakovrijedan proizvod:</t>
  </si>
  <si>
    <t>12.</t>
  </si>
  <si>
    <t>11.</t>
  </si>
  <si>
    <t>10.</t>
  </si>
  <si>
    <t>9.</t>
  </si>
  <si>
    <t>8.</t>
  </si>
  <si>
    <t>padom od sredine prema van;   kompletno</t>
  </si>
  <si>
    <t>Temelje obvezno završiti "češkom" glazurom s</t>
  </si>
  <si>
    <t>od razine terena u zelenom pojasu.</t>
  </si>
  <si>
    <t>Gornja visina temelja treba biti na razini plus 0,1 m</t>
  </si>
  <si>
    <t>kao i FeZn traku 40 x 4 m.</t>
  </si>
  <si>
    <t>ugraditi sidrene vijke (4 kom)</t>
  </si>
  <si>
    <t xml:space="preserve">volumen betona 2,02 m3. U beton je potrebno </t>
  </si>
  <si>
    <t xml:space="preserve">Dimenzije temelja su 1,20 x 1,20 x 1,40 m; </t>
  </si>
  <si>
    <t xml:space="preserve">odvozom viška na deponij) od betona C25/30. </t>
  </si>
  <si>
    <t>(kompletno s iskopom jame i</t>
  </si>
  <si>
    <t>Izvedba betonskih temelja za rasvjetne stupove</t>
  </si>
  <si>
    <t>7.</t>
  </si>
  <si>
    <t>6.</t>
  </si>
  <si>
    <t>5.</t>
  </si>
  <si>
    <t>plastična traka upozorenja</t>
  </si>
  <si>
    <t>s nabijanjem u slojevima</t>
  </si>
  <si>
    <t>zatrpavanje rova ostacima iskopa s</t>
  </si>
  <si>
    <t>beton C20/25</t>
  </si>
  <si>
    <t>križna spojnica premazana bitumenom</t>
  </si>
  <si>
    <t>FeZn traka  40 x 40 mm</t>
  </si>
  <si>
    <r>
      <t xml:space="preserve">PC cijev </t>
    </r>
    <r>
      <rPr>
        <sz val="10"/>
        <rFont val="Symbol"/>
        <family val="1"/>
        <charset val="2"/>
      </rPr>
      <t>Æ</t>
    </r>
    <r>
      <rPr>
        <sz val="10"/>
        <rFont val="Arial"/>
        <family val="2"/>
        <charset val="238"/>
      </rPr>
      <t xml:space="preserve">   50 mm</t>
    </r>
  </si>
  <si>
    <t>pijesak granulacije  0 - 4 mm</t>
  </si>
  <si>
    <t>iskop i zatrpavanje rova  0,3 x 0,8 m</t>
  </si>
  <si>
    <t>zatrpavanjem rova, te dobava i montaža:</t>
  </si>
  <si>
    <t xml:space="preserve">stupa  rasvjete, kompletno s </t>
  </si>
  <si>
    <t>Iskop rova u zemlji od postojećeg objekta  do</t>
  </si>
  <si>
    <t>istih instalacija; kompletno</t>
  </si>
  <si>
    <t>kanalizacije i određivanje mikrolokacije</t>
  </si>
  <si>
    <t>Dogovor s predstavnikom vodovoda i</t>
  </si>
  <si>
    <t>(telefonski kabeli, svjetlovod i sl.); kompletno</t>
  </si>
  <si>
    <t>određivanje mikrolokacije podzemne infrastrukture</t>
  </si>
  <si>
    <t xml:space="preserve">Dogovor s pružateljima komunikacijskih usluga i </t>
  </si>
  <si>
    <t>(NN kabeli i sl.); kompletno</t>
  </si>
  <si>
    <t>elektroenergetskih instalacija</t>
  </si>
  <si>
    <t>i određivanje mikrolokacije podzemnih</t>
  </si>
  <si>
    <t>Dogovor s HEP ODS d.o.o. DP Elektra  Karlovac</t>
  </si>
  <si>
    <t>Vladimir Vrankić; dipl. inž. elektrotehnike</t>
  </si>
  <si>
    <t xml:space="preserve">                                Projektant:                                        </t>
  </si>
  <si>
    <t>zvedenog stanja i geodetski snimak trase javne rasvjete.</t>
  </si>
  <si>
    <t>projektom unijeti u projekt, a po završetku radova mora investitoru predati projekt stvarno</t>
  </si>
  <si>
    <t xml:space="preserve">Tijekom izvođenja radova izvođač je dužan sva nastala odstupanja od rješenja predviđenih </t>
  </si>
  <si>
    <t>promjenu ukoliko su odstupanja takve prirode.</t>
  </si>
  <si>
    <t>projektanta i suglasnost Investitora, te pribavljanjem dopune građevne dozvole na nastalu</t>
  </si>
  <si>
    <t>Veće izmjene i odstupanja od projektiranog rješenja mogu se provesti samo uz odobrenje</t>
  </si>
  <si>
    <t>izmjenama i tražiti njegovu suglasnost.</t>
  </si>
  <si>
    <t>nadzornog inženjera. Ovaj će, prema potrebi, upoznati projektanta s predloženim</t>
  </si>
  <si>
    <t>manjim izmjenama projekta, izvođač je dužan za to prethodno pribaviti suglasnost</t>
  </si>
  <si>
    <t>Ukoliko se tijekom građenja pojavi opravdana potreba za određenim odstupanjima ili</t>
  </si>
  <si>
    <t>Izvođač radova odgovara za ispravnost izvršene isporuke i ugradnju.</t>
  </si>
  <si>
    <t>kopanja, postavljanje skela, pada na teret izvođača radova koji ju je dužan odstraniti i nadoknaditi.</t>
  </si>
  <si>
    <t xml:space="preserve">Svaka šteta koja bi bila prouzročena prolazniku ili na susjednoj građevini ili cesti uslijed </t>
  </si>
  <si>
    <t>izvođača radova.</t>
  </si>
  <si>
    <t>Nadzor za čuvanje gradilišta, građevine, alata i materijala spada u dužnost i na teret</t>
  </si>
  <si>
    <t>uključeni su i troškovi ishođenja atestne dokumentacije.</t>
  </si>
  <si>
    <t xml:space="preserve">Izvođač mora posjedovati ateste o ispitivanju materijala i radova i u jediničnim cijenama </t>
  </si>
  <si>
    <t>Smatra se da je sve obuhvaćeno jediničnom cijenom.</t>
  </si>
  <si>
    <t>kompletnost izvršenja posla bez obzira ako to posebno nije naglašeno u troškovniku.</t>
  </si>
  <si>
    <t xml:space="preserve">Izvođač je dužan izvesti i pomoćne radnje i pribaviti pomoćna sredstva za rad ukoliko to traži </t>
  </si>
  <si>
    <t>vremenskih nepogoda i ti troškovi ulaze u jediničnu cijenu.</t>
  </si>
  <si>
    <t>Izvođač je dužan o svom trošku osigurati gradilište i građevinu od štetnog upliva</t>
  </si>
  <si>
    <t>Izvoditi radove prema zahtjevima iz projekta i odobrenjima nadležnih institucija.</t>
  </si>
  <si>
    <t>građevini i u njenoj neposrednoj blizini.</t>
  </si>
  <si>
    <t>Prije početka izgradnje izvođač je dužan potvrditi sve podatke o položaju instalacija na</t>
  </si>
  <si>
    <t>fazama izgradnje.</t>
  </si>
  <si>
    <t>materijala sa privremene deponije kako ne bi dolazilo do zastoja radova po određenim</t>
  </si>
  <si>
    <t>Prethodno dogovoriti s investitorom i lokalnom samoupravom mjesto odvoza otpadnog</t>
  </si>
  <si>
    <t>Planom organizacije gradilišta odrediti privremenu deponiju za otpadni materijal.</t>
  </si>
  <si>
    <t>lokaciju građevine i izraditi plan i organizaciju rada.</t>
  </si>
  <si>
    <t>Prije pristupa izvođenju radova izvođač mora proučiti projektnu dokumentaciju i samu</t>
  </si>
  <si>
    <t>u postupku raspisa natječaja.</t>
  </si>
  <si>
    <t>nadzorni inženjer ili po sistemu "ključ u ruke". Odluku o načinu obračuna donijeti će investitor</t>
  </si>
  <si>
    <t xml:space="preserve">Način obračuna može biti prema jediničnim cijenama i stvarnim količinama koje ovjerava </t>
  </si>
  <si>
    <t>naknadne primjedbe neće uzimati u obzir.</t>
  </si>
  <si>
    <t>izvedbe te zatražiti objašnjenja za nejasne stavke, prekontrolirati dokaznicu mjera, jer se</t>
  </si>
  <si>
    <t>Prije davanja ponude izvođač radova mora pregledati projektnu dokumentaciju, lokaciju</t>
  </si>
  <si>
    <t>POSEBNI TEHNIČKI UVJETI GRADNJE</t>
  </si>
  <si>
    <t>materijalu, odnosno radovima, ali prema cijenama iz ugovornog troškovnika.</t>
  </si>
  <si>
    <t>U slučaju više radnji, odnosno materijala obračun će se vršiti prema stvarno utrošenom</t>
  </si>
  <si>
    <t>o garanciji kvalitete ugrađenih radova, te o jamstvenom roku.</t>
  </si>
  <si>
    <t>Kod sklapanja ugovora o izvođenju radova izvođač i investitor su dužni u ugovor ugraditi stavku</t>
  </si>
  <si>
    <t>U troškovniku je potrebno ispuniti sve stavke pojedinačno i ukupno.</t>
  </si>
  <si>
    <t>Obračun stavke vršit će se prema stvarno utrošenom materijalu, odnosno radovima.</t>
  </si>
  <si>
    <t>hrvatskim normama.</t>
  </si>
  <si>
    <t xml:space="preserve">Za svu opremu koja nije od hrvatskih proizvođača pribaviti tipske certifikate o sukladnosti sa </t>
  </si>
  <si>
    <t>opremu pribaviti tipske certifikate o sukladnosti s hrvatskim normama.</t>
  </si>
  <si>
    <t xml:space="preserve">Ukoliko se koristi druga oprema od predviđene potrebno se konzultirati s projektantom, te za </t>
  </si>
  <si>
    <t>predviđena je oprema, materijal i pribor prema važećim hrvatskim normama.</t>
  </si>
  <si>
    <t>Za izvedbu  rasvjete otvorenog igrališta u MO mala Švarča</t>
  </si>
  <si>
    <t>TROŠKOVNIK   RASVJETE</t>
  </si>
  <si>
    <t>Vladimir Vrankić,  dipl. inž. elektrotehnike</t>
  </si>
  <si>
    <t>PROJEKTANT:</t>
  </si>
  <si>
    <t>TROŠKOVNIK  RASVJETE IGRALIŠTA</t>
  </si>
  <si>
    <t>Mala Švarča 84, Karlovac</t>
  </si>
  <si>
    <t>Lokacija:</t>
  </si>
  <si>
    <t>gradnja igrališta u MO mala Švarča</t>
  </si>
  <si>
    <r>
      <t>Građevina:</t>
    </r>
    <r>
      <rPr>
        <sz val="16"/>
        <rFont val="Arial"/>
        <family val="2"/>
        <charset val="238"/>
      </rPr>
      <t xml:space="preserve"> </t>
    </r>
  </si>
  <si>
    <t>Banjavčićeva 9, Karlovac</t>
  </si>
  <si>
    <t>GRAD KARLOVAC</t>
  </si>
  <si>
    <t>Investitor:</t>
  </si>
  <si>
    <r>
      <t xml:space="preserve">Br. projekta: </t>
    </r>
    <r>
      <rPr>
        <b/>
        <sz val="14"/>
        <rFont val="Arial"/>
        <family val="2"/>
        <charset val="238"/>
      </rPr>
      <t>043/15</t>
    </r>
  </si>
  <si>
    <t>RASVJETE</t>
  </si>
  <si>
    <t xml:space="preserve">ELEKTROTEHNIČKI PROJEKT  </t>
  </si>
  <si>
    <t>mobitel: 098 402 515</t>
  </si>
  <si>
    <t>tel/fax:  047  616 857</t>
  </si>
  <si>
    <t>KARLOVAC, Križanićeva 17</t>
  </si>
  <si>
    <t>za inženjering i usluge</t>
  </si>
  <si>
    <t>“ ATEST INŽENJERING “ d.o.o.</t>
  </si>
  <si>
    <t>komplet st. 4</t>
  </si>
  <si>
    <t>Dobava, isporuka i ugradnja tipske ljevano željezne kišne rešetke veličine  40x40cm sa ravnom gornjom plohom za probno opterećenje prema položaju prema HRN EN 124 ili jednakovrijedno __________________________). Rešetka se ugrađuje na distribucijski prsten. Rešetka od sivog lijeva.</t>
  </si>
  <si>
    <t xml:space="preserve">prema tipskoj šabloni stupa. </t>
  </si>
  <si>
    <t xml:space="preserve">kao tip KORS 2B 1000-3 </t>
  </si>
  <si>
    <t xml:space="preserve">Izrada elaborata iskolčenja pristupne prometnice, parkirališta,igrališta  i objekata oborinske odvodnje (slivnici I okna). Iskolčenje obuhvaća sva geodetska mjerenja kojima se podaci s projekta prenose na teren, osiguranje osi iskolčene trase, profiliranje, obnavljanje, i održavanje iskolčenih oznaka na terenu do predaje radova investitoru. </t>
  </si>
  <si>
    <t>Izrada geodetskog elaborata izvedenog stanja kojeg čine snimka izvedenog stanja pristupne prometnice, parkirališta, nogostupa, igrališta i objekata oborinske odvodnje (slivnika I okana) u papirnatom I digitalnom (dwg) zapisu. Obračun po m2.</t>
  </si>
  <si>
    <t>Strojno rezanje postojećeg asfaltbetonskog kolničkog zastora debljine cca 10 cm radi uklanjanja postojećeg zastora u zoni gradnje. Obračun po m1 izvršenog rezanja u okviru projekta.</t>
  </si>
  <si>
    <t>Demontaža postojeće ograde . Pažljivo vađenje cijevi te deponiranje do ponovne ugradnje. Obračun po m1 uklonjene ograde.</t>
  </si>
  <si>
    <r>
      <t xml:space="preserve">Upojni bunari se rade kao montažni od gotovih betonskih cijevi </t>
    </r>
    <r>
      <rPr>
        <sz val="10"/>
        <rFont val="Symbol"/>
        <family val="1"/>
        <charset val="2"/>
      </rPr>
      <t>f</t>
    </r>
    <r>
      <rPr>
        <sz val="10"/>
        <rFont val="Arial"/>
        <family val="2"/>
      </rPr>
      <t xml:space="preserve"> 100 cm). Cijevi se polažu u okno bunara, na  podlogu od drobljenog kamenog materijala i oblažu betonom C 12/15 (plašt debljine 10 cm). Dubina bunara h=2,0 m. Pri dnu bunara cijevi i plašt se perforiraju (rupe cca </t>
    </r>
    <r>
      <rPr>
        <sz val="10"/>
        <rFont val="Symbol"/>
        <family val="1"/>
        <charset val="2"/>
      </rPr>
      <t>f</t>
    </r>
    <r>
      <rPr>
        <sz val="10"/>
        <rFont val="Arial"/>
        <family val="2"/>
      </rPr>
      <t xml:space="preserve"> 50 mm). Na vrhu bunara, u nivou s terenom, izvodi se ab ploča vel. 140x140 cm, debljine 15 cm. Ploča se armira obostrano armaturom MAG (Q-335). Na ploču se montira kišna rešetka.  Rad se mjeri u komadima gotovog bunara, a plaća se po ugovorenoj cijeni u koju ulaze troškovi materijala, isporuke i izrade, uključujući iskop, ugradnju cijevi, betoniranje plašta i dna, te zatrpavanje mater. iz iskopa nakon izvedbe bunara.</t>
    </r>
  </si>
  <si>
    <t>Izrada nosivog sloja  od mehanički sabijenog zrnatog materijala. Ovaj rad obuhvaća dobavu i ugradnju zrnatog kamenog materijala u nosivi sloj kolničke konstrukcije prema projektu. Ovaj se sloj može raditi tek kad nadzorni inženjer preuzme posteljicu u pogledu ravnosti, projektiranih nagiba, pravilno izrađene odvodnje i traženih uvjeta kvalitete. Izvođač je dužan održavati posteljicu u stanju u kakvom je bila u vrijeme prijema nadzornog inženjera. Debljina nosivog sloja određena je projektom i iznosi 40cm. Za izradu nosivog sloja od mehanički sabijenog zrnatog kamenog materijala primjenjuje se drobljeni kameni materijal koji mora zadovoljavati određene zahtjeve u pogledu: fizičko mehanički mineraloško petrografskih osobina,   granulometrijskog sastava, nosivosti, sadržaja organskih tvari i lakih čestica. Prije dopreme materijala na mjesto ugradnje, izvođač je dužan predati investitoru atest o pogodnosti predviđenog materijala za izradu nosivog sloja. Završni nosivi sloj mora zadovoljavati Ms=80 MN/m2 ili Sz=100%. Ravnost mjerena letvom dužine 4m smije odstupati najviše za +-2 cm. Ovaj rad mjeri se i obračunava u m3 ugrađenog materijala u sraslom stanju. Plaća se po ugovorenoj jediničnoj cijeni za m3 izrađenog sloja u koju su uračunati svi troškovi nabave materijala i njegova ugradnja i sve što je potrebno za potpuno dovršenje rada.</t>
  </si>
  <si>
    <r>
      <t xml:space="preserve">Izrada nosivog sloja kolnika i parkirališta.Sastav mješavine i kvalitet upotrebljenog materijala trebaju odgovarati propisima za </t>
    </r>
    <r>
      <rPr>
        <b/>
        <sz val="10"/>
        <rFont val="Arial"/>
        <family val="2"/>
        <charset val="238"/>
      </rPr>
      <t>AC 22 base 50/70 AG6 M2E</t>
    </r>
    <r>
      <rPr>
        <sz val="10"/>
        <color indexed="8"/>
        <rFont val="Arial"/>
        <family val="2"/>
        <charset val="238"/>
      </rPr>
      <t xml:space="preserve">.Debljina sloja je 6 cm u uvaljanom stanju, a postavlja se na nosivo vezni sloj.U cijenu je uključena nabava i prijevoz prethodno strojno proizvedene mješavine od agregata i bitumena kao veziva, nazivne veličine najvećeg zrna, vrste kamenog materijala i granulometrijskog sastava prema odredbama u projektu i u skladu prema: HRN EN 13043:2003 (agregati) ili -----------------jednakovrijedan; HRN EN 12591:2009 (cestograđevni bitumen)ili ----------------------jednakovrijedan i  HRN EN 13108-1:2007 (asfaltbeton) ili -------------jednakovrijedan, te utovar, prijevoz, i strojna ugradba (razastiranje i zbijanje).Izvedba, kontrola kakvoće i obračun prema HRN EN 13108-1 ili ------------jednakovrijedan za srednje prometno opterećenje.Radove izvesti prema "Tehničkim uvjetima za asfaltne kolnike" Hrvatske ceste 2015 gogine / izradili: Građevinski fakultet , IGH d.o.o., Ramtech d.o.o. i TPA za održavanje kvalitete i inovacije d.o.o. /. U cijenu izvedbe habajućeg sloja uključeno je čišćenje podloge te nabava, prijevoz i prskanje bitumenskom emulzijom prije izvedbe samog sloja u količini od 0.30 kg/m2.Obračunato po m2 ugrađenog asfalta.
</t>
    </r>
  </si>
  <si>
    <r>
      <t xml:space="preserve">Izrada habajućeg sloja kolnika i parkirališta.Sastav mješavine i kvalitet upotrebljenog materijala trebaju odgovarati propisima za </t>
    </r>
    <r>
      <rPr>
        <b/>
        <sz val="10"/>
        <rFont val="Arial"/>
        <family val="2"/>
        <charset val="238"/>
      </rPr>
      <t>AC 11 surf 50/70 AG4 M3E</t>
    </r>
    <r>
      <rPr>
        <sz val="10"/>
        <color indexed="8"/>
        <rFont val="Arial"/>
        <family val="2"/>
        <charset val="238"/>
      </rPr>
      <t xml:space="preserve">.Debljina sloja je 4 cm u uvaljanom stanju, a postavlja se na nosivo vezni sloj.U cijenu je uključena nabava i prijevoz prethodno strojno proizvedene mješavine od agregata i bitumena kao veziva, nazivne veličine najvećeg zrna, vrste kamenog materijala i granulometrijskog sastava prema odredbama u projektu i u skladu prema: HRN EN 13043:2003 (agregati) ili -----------------jednakovrijedan; HRN EN 12591:2009 (cestograđevni bitumen)ili ----------------------jednakovrijedan i  HRN EN 13108-1:2007 (asfaltbeton) ili -------------jednakovrijedan, te utovar, prijevoz, i strojna ugradba (razastiranje i zbijanje).Izvedba, kontrola kakvoće i obračun prema HRN EN 13108-1 ili ------------jednakovrijedan za srednje prometno opterećenje.Radove izvesti prema "Tehničkim uvjetima za asfaltne kolnike" Hrvatske ceste 2015 gogine / izradili: Građevinski fakultet , IGH d.o.o., Ramtech d.o.o. i TPA za održavanje kvalitete i inovacije d.o.o. /. U cijenu izvedbe habajućeg sloja uključeno je čišćenje podloge te nabava, prijevoz i prskanje bitumenskom emulzijom prije izvedbe samog sloja u količini od 0.30 kg/m2.Obračunato po m2 ugrađenog asfalta.
</t>
    </r>
  </si>
  <si>
    <t>Izrada pješačkih staza od betonskih opločnika debljine 6 cm.Opločnici jednakovrijedno kao Penelopa proizvođača Samoborka, žute boje, slaganje prema shemi D.To su elementi oznaka PE 3, PE 5, PE 6 /15/20,015/15 i 10/15 /Opločnici se polažu u sloj pijeska debljine 3-5 cm . Obračun po m2 uređenog nogostupa.</t>
  </si>
  <si>
    <t>ili jednakovrijedno</t>
  </si>
  <si>
    <t>kriteriji za ocjenu jednakovrijednosti navedeni su u tekstu stavke</t>
  </si>
  <si>
    <r>
      <t xml:space="preserve">Izrada habajućeg sloja.Sastav mješavine i kvalitet upotrebljenog materijala trebaju odgovarati propisima za </t>
    </r>
    <r>
      <rPr>
        <b/>
        <sz val="10"/>
        <rFont val="Arial"/>
        <family val="2"/>
        <charset val="238"/>
      </rPr>
      <t>AC 8 surf 50/70 AG4 M3E</t>
    </r>
    <r>
      <rPr>
        <sz val="10"/>
        <color indexed="8"/>
        <rFont val="Arial"/>
        <family val="2"/>
        <charset val="238"/>
      </rPr>
      <t xml:space="preserve">.Debljina sloja je 4 cm u uvaljanom stanju, a postavlja se na nosivo vezni sloj.U cijenu je uključena nabava i prijevoz prethodno strojno proizvedene mješavine od agregata i bitumena kao veziva, nazivne veličine najvećeg zrna, vrste kamenog materijala i granulometrijskog sastava prema odredbama u projektu i u skladu prema: HRN EN 13043:2003 (agregati) ili -----------------jednakovrijedan; HRN EN 12591:2009 (cestograđevni bitumen)ili ----------------------jednakovrijedan i  HRN EN 13108-1:2007 (asfaltbeton) ili -------------jednakovrijedan, te utovar, prijevoz, i strojna ugradba (razastiranje i zbijanje).Izvedba, kontrola kakvoće i obračun prema HRN EN 13108-1 ili ------------jednakovrijedan za srednje prometno opterećenje.Radove izvesti prema "Tehničkim uvjetima za asfaltne kolnike" Hrvatske ceste 2015 gogine / izradili: Građevinski fakultet , IGH d.o.o., Ramtech d.o.o. i TPA za održavanje kvalitete i inovacije d.o.o. /. U cijenu izvedbe habajućeg sloja uključeno je čišćenje podloge te nabava, prijevoz i prskanje bitumenskom emulzijom prije izvedbe samog sloja u količini od 0.30 kg/m2.Obračunato po m2 ugrađenog asfalta.
</t>
    </r>
  </si>
  <si>
    <t>Ugradnja demontiranih stupova u nove nadtemeljne zidove.Stavka obuhvaća ugradnju 13 demontiranih stupova te dobavu i ugradnju nove plastificirane mreže širine 120 cm</t>
  </si>
  <si>
    <r>
      <t xml:space="preserve">U temelje ugraditi dvije PC cijevi </t>
    </r>
    <r>
      <rPr>
        <sz val="10"/>
        <rFont val="Symbol"/>
        <family val="1"/>
        <charset val="2"/>
      </rPr>
      <t>Æ</t>
    </r>
    <r>
      <rPr>
        <sz val="10"/>
        <rFont val="Arial"/>
        <family val="2"/>
        <charset val="238"/>
      </rPr>
      <t xml:space="preserve">   50 mm</t>
    </r>
  </si>
  <si>
    <t>PROMETNA POVRŠINA</t>
  </si>
  <si>
    <t>RASVJETA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</si>
</sst>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n_-;\-* #,##0.00\ _k_n_-;_-* &quot;-&quot;??\ _k_n_-;_-@_-"/>
  </numFmts>
  <fonts count="49">
    <font>
      <sz val="11"/>
      <name val="Arial CE"/>
      <charset val="238"/>
    </font>
    <font>
      <sz val="11"/>
      <color theme="1"/>
      <name val="Calibri"/>
      <family val="2"/>
      <charset val="238"/>
      <scheme val="minor"/>
    </font>
    <font>
      <sz val="11"/>
      <color theme="1"/>
      <name val="Calibri"/>
      <family val="2"/>
      <charset val="238"/>
      <scheme val="minor"/>
    </font>
    <font>
      <b/>
      <i/>
      <sz val="11"/>
      <name val="Arial CE"/>
      <charset val="238"/>
    </font>
    <font>
      <sz val="11"/>
      <name val="Arial CE"/>
      <charset val="238"/>
    </font>
    <font>
      <sz val="11"/>
      <name val="Arial CE"/>
      <family val="2"/>
      <charset val="238"/>
    </font>
    <font>
      <sz val="10"/>
      <name val="Arial CE"/>
      <family val="2"/>
      <charset val="238"/>
    </font>
    <font>
      <b/>
      <sz val="11"/>
      <name val="Arial CE"/>
      <family val="2"/>
      <charset val="238"/>
    </font>
    <font>
      <b/>
      <i/>
      <sz val="11"/>
      <name val="Arial CE"/>
      <charset val="238"/>
    </font>
    <font>
      <sz val="7"/>
      <name val="Arial CE"/>
      <family val="2"/>
      <charset val="238"/>
    </font>
    <font>
      <sz val="12"/>
      <name val="Arial CE"/>
      <family val="2"/>
      <charset val="238"/>
    </font>
    <font>
      <b/>
      <sz val="12"/>
      <name val="Arial CE"/>
      <family val="2"/>
      <charset val="238"/>
    </font>
    <font>
      <sz val="11"/>
      <name val="Arial CE"/>
      <charset val="238"/>
    </font>
    <font>
      <sz val="12"/>
      <name val="Arial CE"/>
      <charset val="238"/>
    </font>
    <font>
      <u/>
      <sz val="12"/>
      <name val="Arial CE"/>
      <charset val="238"/>
    </font>
    <font>
      <sz val="10"/>
      <name val="Arial CE"/>
      <charset val="238"/>
    </font>
    <font>
      <sz val="8"/>
      <name val="Arial CE"/>
      <charset val="238"/>
    </font>
    <font>
      <sz val="10"/>
      <name val="Arial"/>
      <family val="2"/>
      <charset val="238"/>
    </font>
    <font>
      <sz val="10"/>
      <name val="Helv"/>
    </font>
    <font>
      <sz val="8"/>
      <name val="Arial CE"/>
      <family val="2"/>
      <charset val="238"/>
    </font>
    <font>
      <sz val="8"/>
      <name val="Arial Black"/>
      <family val="2"/>
      <charset val="238"/>
    </font>
    <font>
      <sz val="10"/>
      <name val="Arial"/>
      <family val="2"/>
    </font>
    <font>
      <sz val="12"/>
      <name val="Arial"/>
      <family val="2"/>
      <charset val="238"/>
    </font>
    <font>
      <sz val="8"/>
      <name val="Arial"/>
      <family val="2"/>
      <charset val="238"/>
    </font>
    <font>
      <sz val="10"/>
      <name val="Arial"/>
      <family val="2"/>
      <charset val="238"/>
    </font>
    <font>
      <b/>
      <sz val="8"/>
      <name val="7_Futura"/>
    </font>
    <font>
      <b/>
      <sz val="10"/>
      <name val="Arial"/>
      <family val="2"/>
    </font>
    <font>
      <b/>
      <sz val="10"/>
      <name val="7_Futura"/>
    </font>
    <font>
      <sz val="14"/>
      <name val="Arial"/>
      <family val="2"/>
    </font>
    <font>
      <b/>
      <sz val="10"/>
      <name val="7_Futura"/>
      <charset val="238"/>
    </font>
    <font>
      <sz val="9"/>
      <name val="Arial"/>
      <family val="2"/>
    </font>
    <font>
      <sz val="9"/>
      <name val="Arial"/>
      <family val="2"/>
      <charset val="238"/>
    </font>
    <font>
      <b/>
      <sz val="9"/>
      <name val="7_Futura"/>
    </font>
    <font>
      <b/>
      <sz val="9"/>
      <name val="Arial"/>
      <family val="2"/>
    </font>
    <font>
      <b/>
      <sz val="10"/>
      <name val="Arial"/>
      <family val="2"/>
      <charset val="238"/>
    </font>
    <font>
      <b/>
      <u/>
      <sz val="10"/>
      <name val="Arial"/>
      <family val="2"/>
      <charset val="238"/>
    </font>
    <font>
      <sz val="10"/>
      <name val="Symbol"/>
      <family val="1"/>
      <charset val="2"/>
    </font>
    <font>
      <b/>
      <u/>
      <sz val="11"/>
      <name val="Arial"/>
      <family val="2"/>
      <charset val="238"/>
    </font>
    <font>
      <b/>
      <sz val="12"/>
      <name val="Arial"/>
      <family val="2"/>
      <charset val="238"/>
    </font>
    <font>
      <sz val="11"/>
      <name val="Arial"/>
      <family val="2"/>
      <charset val="238"/>
    </font>
    <font>
      <b/>
      <sz val="16"/>
      <name val="Arial"/>
      <family val="2"/>
      <charset val="238"/>
    </font>
    <font>
      <sz val="16"/>
      <name val="Arial"/>
      <family val="2"/>
      <charset val="238"/>
    </font>
    <font>
      <b/>
      <sz val="14"/>
      <name val="Arial"/>
      <family val="2"/>
      <charset val="238"/>
    </font>
    <font>
      <sz val="18"/>
      <name val="Arial"/>
      <family val="2"/>
      <charset val="238"/>
    </font>
    <font>
      <b/>
      <i/>
      <sz val="12"/>
      <name val="Arial"/>
      <family val="2"/>
      <charset val="238"/>
    </font>
    <font>
      <sz val="10"/>
      <color theme="1"/>
      <name val="Arial"/>
      <family val="2"/>
      <charset val="238"/>
    </font>
    <font>
      <sz val="10"/>
      <color indexed="8"/>
      <name val="Arial"/>
      <family val="2"/>
      <charset val="238"/>
    </font>
    <font>
      <sz val="10"/>
      <color rgb="FFFF0000"/>
      <name val="Arial"/>
      <family val="2"/>
      <charset val="238"/>
    </font>
    <font>
      <b/>
      <sz val="8"/>
      <name val="7_Futura"/>
      <charset val="238"/>
    </font>
  </fonts>
  <fills count="2">
    <fill>
      <patternFill patternType="none"/>
    </fill>
    <fill>
      <patternFill patternType="gray125"/>
    </fill>
  </fills>
  <borders count="27">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style="double">
        <color indexed="64"/>
      </left>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hair">
        <color indexed="64"/>
      </right>
      <top/>
      <bottom/>
      <diagonal/>
    </border>
    <border>
      <left/>
      <right style="double">
        <color indexed="64"/>
      </right>
      <top/>
      <bottom style="double">
        <color indexed="64"/>
      </bottom>
      <diagonal/>
    </border>
  </borders>
  <cellStyleXfs count="10">
    <xf numFmtId="0" fontId="0" fillId="0" borderId="0"/>
    <xf numFmtId="0" fontId="4" fillId="0" borderId="0"/>
    <xf numFmtId="4" fontId="17" fillId="0" borderId="0">
      <alignment horizontal="justify" vertical="justify"/>
    </xf>
    <xf numFmtId="0" fontId="18" fillId="0" borderId="0"/>
    <xf numFmtId="0" fontId="24" fillId="0" borderId="0"/>
    <xf numFmtId="164" fontId="24" fillId="0" borderId="0" applyFont="0" applyFill="0" applyBorder="0" applyAlignment="0" applyProtection="0"/>
    <xf numFmtId="0" fontId="2" fillId="0" borderId="0"/>
    <xf numFmtId="0" fontId="17" fillId="0" borderId="0"/>
    <xf numFmtId="164" fontId="17" fillId="0" borderId="0" applyFont="0" applyFill="0" applyBorder="0" applyAlignment="0" applyProtection="0"/>
    <xf numFmtId="0" fontId="1" fillId="0" borderId="0"/>
  </cellStyleXfs>
  <cellXfs count="194">
    <xf numFmtId="0" fontId="0" fillId="0" borderId="0" xfId="0"/>
    <xf numFmtId="0" fontId="0" fillId="0" borderId="0" xfId="0" applyBorder="1" applyAlignment="1">
      <alignment wrapText="1"/>
    </xf>
    <xf numFmtId="0" fontId="0" fillId="0" borderId="0" xfId="0" applyBorder="1" applyAlignment="1">
      <alignment horizontal="right"/>
    </xf>
    <xf numFmtId="0" fontId="0" fillId="0" borderId="0" xfId="0" applyBorder="1"/>
    <xf numFmtId="0" fontId="5" fillId="0" borderId="0" xfId="0" applyFont="1" applyBorder="1" applyAlignment="1">
      <alignment horizontal="center" wrapText="1"/>
    </xf>
    <xf numFmtId="0" fontId="5" fillId="0" borderId="0" xfId="0" applyFont="1"/>
    <xf numFmtId="4" fontId="0" fillId="0" borderId="0" xfId="0" applyNumberFormat="1" applyBorder="1" applyAlignment="1">
      <alignment horizontal="right" wrapText="1"/>
    </xf>
    <xf numFmtId="4" fontId="5" fillId="0" borderId="0" xfId="0" applyNumberFormat="1" applyFont="1" applyBorder="1" applyAlignment="1">
      <alignment horizontal="right" wrapText="1"/>
    </xf>
    <xf numFmtId="0" fontId="10" fillId="0" borderId="1" xfId="0" applyFont="1" applyBorder="1" applyAlignment="1">
      <alignment wrapText="1"/>
    </xf>
    <xf numFmtId="4" fontId="10" fillId="0" borderId="1" xfId="0" applyNumberFormat="1" applyFont="1" applyBorder="1" applyAlignment="1">
      <alignment horizontal="right" wrapText="1"/>
    </xf>
    <xf numFmtId="0" fontId="7" fillId="0" borderId="0" xfId="0" applyFont="1" applyBorder="1" applyAlignment="1">
      <alignment horizontal="centerContinuous" vertical="center"/>
    </xf>
    <xf numFmtId="4" fontId="8" fillId="0" borderId="0" xfId="0" applyNumberFormat="1" applyFont="1" applyBorder="1" applyAlignment="1">
      <alignment horizontal="right" wrapText="1"/>
    </xf>
    <xf numFmtId="0" fontId="12" fillId="0" borderId="0" xfId="0" applyFont="1"/>
    <xf numFmtId="0" fontId="13" fillId="0" borderId="0" xfId="0" applyFont="1" applyBorder="1" applyAlignment="1">
      <alignment wrapText="1"/>
    </xf>
    <xf numFmtId="4" fontId="13" fillId="0" borderId="0" xfId="0" applyNumberFormat="1" applyFont="1" applyBorder="1" applyAlignment="1">
      <alignment horizontal="right" wrapText="1"/>
    </xf>
    <xf numFmtId="0" fontId="5" fillId="0" borderId="0" xfId="0" applyFont="1" applyFill="1"/>
    <xf numFmtId="0" fontId="0" fillId="0" borderId="0" xfId="0" applyFill="1"/>
    <xf numFmtId="2" fontId="5" fillId="0" borderId="0" xfId="0" applyNumberFormat="1" applyFont="1" applyFill="1"/>
    <xf numFmtId="0" fontId="5"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6" fillId="0" borderId="0"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horizontal="right" vertical="center" wrapText="1"/>
    </xf>
    <xf numFmtId="0" fontId="6" fillId="0" borderId="0" xfId="0" applyFont="1" applyFill="1" applyBorder="1" applyAlignment="1">
      <alignment vertical="center"/>
    </xf>
    <xf numFmtId="0" fontId="6" fillId="0" borderId="0" xfId="0" applyFont="1" applyBorder="1" applyAlignment="1">
      <alignment vertical="center"/>
    </xf>
    <xf numFmtId="4" fontId="4" fillId="0" borderId="0" xfId="0" applyNumberFormat="1" applyFont="1" applyBorder="1" applyAlignment="1">
      <alignment horizontal="right" wrapText="1"/>
    </xf>
    <xf numFmtId="4" fontId="3" fillId="0" borderId="1" xfId="0" applyNumberFormat="1" applyFont="1" applyBorder="1" applyAlignment="1">
      <alignment horizontal="right" wrapText="1"/>
    </xf>
    <xf numFmtId="0" fontId="14" fillId="0" borderId="0" xfId="0" applyFont="1" applyBorder="1" applyAlignment="1">
      <alignment horizontal="centerContinuous" vertical="center" wrapText="1"/>
    </xf>
    <xf numFmtId="0" fontId="11" fillId="0" borderId="1" xfId="0" applyFont="1" applyBorder="1" applyAlignment="1">
      <alignment horizontal="left" wrapText="1"/>
    </xf>
    <xf numFmtId="0" fontId="13" fillId="0" borderId="0" xfId="0" applyFont="1" applyFill="1" applyBorder="1" applyAlignment="1">
      <alignment wrapText="1"/>
    </xf>
    <xf numFmtId="0" fontId="11" fillId="0" borderId="0" xfId="0" applyFont="1" applyBorder="1" applyAlignment="1">
      <alignment horizontal="left" wrapText="1"/>
    </xf>
    <xf numFmtId="0" fontId="10" fillId="0" borderId="0" xfId="0" applyFont="1" applyBorder="1" applyAlignment="1">
      <alignment wrapText="1"/>
    </xf>
    <xf numFmtId="4" fontId="10" fillId="0" borderId="0" xfId="0" applyNumberFormat="1" applyFont="1" applyBorder="1" applyAlignment="1">
      <alignment horizontal="right" wrapText="1"/>
    </xf>
    <xf numFmtId="49" fontId="19" fillId="0" borderId="2" xfId="0" applyNumberFormat="1" applyFont="1" applyBorder="1" applyAlignment="1">
      <alignment horizontal="center" vertical="top" wrapText="1"/>
    </xf>
    <xf numFmtId="0" fontId="17" fillId="0" borderId="0" xfId="7"/>
    <xf numFmtId="4" fontId="17" fillId="0" borderId="0" xfId="8" applyNumberFormat="1" applyAlignment="1">
      <alignment horizontal="right" wrapText="1"/>
    </xf>
    <xf numFmtId="0" fontId="17" fillId="0" borderId="0" xfId="7" applyAlignment="1">
      <alignment horizontal="right"/>
    </xf>
    <xf numFmtId="0" fontId="17" fillId="0" borderId="0" xfId="7" applyAlignment="1">
      <alignment horizontal="left"/>
    </xf>
    <xf numFmtId="0" fontId="34" fillId="0" borderId="0" xfId="7" applyFont="1"/>
    <xf numFmtId="4" fontId="34" fillId="0" borderId="0" xfId="7" applyNumberFormat="1" applyFont="1"/>
    <xf numFmtId="0" fontId="34" fillId="0" borderId="0" xfId="7" applyFont="1" applyAlignment="1">
      <alignment horizontal="left"/>
    </xf>
    <xf numFmtId="0" fontId="31" fillId="0" borderId="0" xfId="7" applyFont="1" applyAlignment="1">
      <alignment horizontal="left" indent="2"/>
    </xf>
    <xf numFmtId="4" fontId="17" fillId="0" borderId="0" xfId="7" applyNumberFormat="1"/>
    <xf numFmtId="0" fontId="17" fillId="0" borderId="0" xfId="7" applyAlignment="1">
      <alignment horizontal="left" indent="2"/>
    </xf>
    <xf numFmtId="4" fontId="17" fillId="0" borderId="2" xfId="7" applyNumberFormat="1" applyBorder="1"/>
    <xf numFmtId="0" fontId="17" fillId="0" borderId="2" xfId="7" applyBorder="1"/>
    <xf numFmtId="4" fontId="17" fillId="0" borderId="23" xfId="8" applyNumberFormat="1" applyBorder="1" applyAlignment="1">
      <alignment horizontal="right" wrapText="1"/>
    </xf>
    <xf numFmtId="0" fontId="17" fillId="0" borderId="23" xfId="7" applyBorder="1" applyAlignment="1">
      <alignment horizontal="right"/>
    </xf>
    <xf numFmtId="0" fontId="17" fillId="0" borderId="23" xfId="7" applyBorder="1"/>
    <xf numFmtId="0" fontId="35" fillId="0" borderId="23" xfId="7" applyFont="1" applyBorder="1"/>
    <xf numFmtId="0" fontId="31" fillId="0" borderId="23" xfId="7" applyFont="1" applyBorder="1"/>
    <xf numFmtId="4" fontId="17" fillId="0" borderId="24" xfId="8" applyNumberFormat="1" applyBorder="1" applyAlignment="1">
      <alignment horizontal="right" wrapText="1"/>
    </xf>
    <xf numFmtId="4" fontId="31" fillId="0" borderId="24" xfId="8" applyNumberFormat="1" applyFont="1" applyBorder="1" applyAlignment="1">
      <alignment horizontal="right" wrapText="1"/>
    </xf>
    <xf numFmtId="0" fontId="17" fillId="0" borderId="24" xfId="7" applyBorder="1" applyAlignment="1">
      <alignment horizontal="right"/>
    </xf>
    <xf numFmtId="0" fontId="17" fillId="0" borderId="24" xfId="7" applyBorder="1"/>
    <xf numFmtId="0" fontId="17" fillId="0" borderId="24" xfId="7" applyBorder="1" applyAlignment="1">
      <alignment horizontal="center"/>
    </xf>
    <xf numFmtId="0" fontId="31" fillId="0" borderId="24" xfId="7" applyFont="1" applyBorder="1"/>
    <xf numFmtId="4" fontId="17" fillId="0" borderId="0" xfId="7" applyNumberFormat="1" applyAlignment="1">
      <alignment horizontal="left" indent="2"/>
    </xf>
    <xf numFmtId="0" fontId="37" fillId="0" borderId="0" xfId="7" applyFont="1" applyAlignment="1">
      <alignment horizontal="center"/>
    </xf>
    <xf numFmtId="0" fontId="17" fillId="0" borderId="0" xfId="7" applyAlignment="1">
      <alignment horizontal="center"/>
    </xf>
    <xf numFmtId="0" fontId="34" fillId="0" borderId="0" xfId="7" applyFont="1" applyAlignment="1">
      <alignment horizontal="justify"/>
    </xf>
    <xf numFmtId="0" fontId="38" fillId="0" borderId="0" xfId="7" applyFont="1"/>
    <xf numFmtId="0" fontId="39" fillId="0" borderId="0" xfId="7" applyFont="1"/>
    <xf numFmtId="4" fontId="17" fillId="0" borderId="0" xfId="8" applyNumberFormat="1" applyAlignment="1">
      <alignment horizontal="left" wrapText="1"/>
    </xf>
    <xf numFmtId="164" fontId="17" fillId="0" borderId="0" xfId="8" applyAlignment="1">
      <alignment wrapText="1"/>
    </xf>
    <xf numFmtId="0" fontId="22" fillId="0" borderId="0" xfId="7" applyFont="1"/>
    <xf numFmtId="0" fontId="40" fillId="0" borderId="0" xfId="7" applyFont="1" applyAlignment="1">
      <alignment horizontal="center"/>
    </xf>
    <xf numFmtId="0" fontId="40" fillId="0" borderId="0" xfId="7" applyFont="1" applyAlignment="1">
      <alignment horizontal="left"/>
    </xf>
    <xf numFmtId="0" fontId="40" fillId="0" borderId="0" xfId="7" applyFont="1"/>
    <xf numFmtId="0" fontId="41" fillId="0" borderId="0" xfId="7" applyFont="1" applyAlignment="1">
      <alignment horizontal="left" indent="8"/>
    </xf>
    <xf numFmtId="0" fontId="41" fillId="0" borderId="0" xfId="7" applyFont="1"/>
    <xf numFmtId="0" fontId="22" fillId="0" borderId="0" xfId="7" applyFont="1" applyAlignment="1">
      <alignment horizontal="center"/>
    </xf>
    <xf numFmtId="0" fontId="43" fillId="0" borderId="0" xfId="7" applyFont="1" applyAlignment="1">
      <alignment horizontal="center"/>
    </xf>
    <xf numFmtId="0" fontId="44" fillId="0" borderId="0" xfId="7" applyFont="1"/>
    <xf numFmtId="0" fontId="26" fillId="0" borderId="18" xfId="7" applyFont="1" applyBorder="1" applyAlignment="1">
      <alignment horizontal="center" vertical="top" wrapText="1"/>
    </xf>
    <xf numFmtId="0" fontId="26" fillId="0" borderId="18" xfId="7" applyFont="1" applyBorder="1" applyAlignment="1">
      <alignment horizontal="justify" vertical="top" wrapText="1"/>
    </xf>
    <xf numFmtId="0" fontId="25" fillId="0" borderId="18" xfId="7" applyFont="1" applyBorder="1" applyAlignment="1">
      <alignment wrapText="1"/>
    </xf>
    <xf numFmtId="4" fontId="25" fillId="0" borderId="18" xfId="7" applyNumberFormat="1" applyFont="1" applyBorder="1" applyAlignment="1">
      <alignment wrapText="1"/>
    </xf>
    <xf numFmtId="4" fontId="27" fillId="0" borderId="18" xfId="7" applyNumberFormat="1" applyFont="1" applyBorder="1" applyAlignment="1">
      <alignment wrapText="1"/>
    </xf>
    <xf numFmtId="0" fontId="25" fillId="0" borderId="0" xfId="7" applyFont="1" applyAlignment="1">
      <alignment horizontal="center" vertical="top" wrapText="1"/>
    </xf>
    <xf numFmtId="0" fontId="25" fillId="0" borderId="0" xfId="7" applyFont="1" applyAlignment="1">
      <alignment horizontal="justify" vertical="top" wrapText="1"/>
    </xf>
    <xf numFmtId="0" fontId="25" fillId="0" borderId="0" xfId="7" applyFont="1" applyAlignment="1">
      <alignment wrapText="1"/>
    </xf>
    <xf numFmtId="4" fontId="25" fillId="0" borderId="0" xfId="7" applyNumberFormat="1" applyFont="1" applyAlignment="1">
      <alignment wrapText="1"/>
    </xf>
    <xf numFmtId="4" fontId="27" fillId="0" borderId="0" xfId="7" applyNumberFormat="1" applyFont="1" applyAlignment="1">
      <alignment wrapText="1"/>
    </xf>
    <xf numFmtId="0" fontId="26" fillId="0" borderId="0" xfId="7" applyFont="1" applyAlignment="1">
      <alignment horizontal="center" vertical="top" wrapText="1"/>
    </xf>
    <xf numFmtId="0" fontId="21" fillId="0" borderId="0" xfId="7" applyFont="1" applyAlignment="1">
      <alignment horizontal="justify" vertical="top" wrapText="1"/>
    </xf>
    <xf numFmtId="0" fontId="26" fillId="0" borderId="0" xfId="7" applyFont="1" applyAlignment="1">
      <alignment horizontal="right" vertical="top" wrapText="1"/>
    </xf>
    <xf numFmtId="0" fontId="26" fillId="0" borderId="0" xfId="7" applyFont="1" applyAlignment="1">
      <alignment horizontal="right" wrapText="1"/>
    </xf>
    <xf numFmtId="4" fontId="25" fillId="0" borderId="0" xfId="7" applyNumberFormat="1" applyFont="1" applyAlignment="1">
      <alignment horizontal="right" wrapText="1"/>
    </xf>
    <xf numFmtId="4" fontId="27" fillId="0" borderId="0" xfId="7" applyNumberFormat="1" applyFont="1" applyAlignment="1">
      <alignment horizontal="right" wrapText="1"/>
    </xf>
    <xf numFmtId="0" fontId="25" fillId="0" borderId="0" xfId="7" applyFont="1" applyAlignment="1">
      <alignment horizontal="right" vertical="top" wrapText="1"/>
    </xf>
    <xf numFmtId="4" fontId="25" fillId="0" borderId="0" xfId="7" applyNumberFormat="1" applyFont="1" applyAlignment="1">
      <alignment horizontal="right" vertical="top" wrapText="1"/>
    </xf>
    <xf numFmtId="4" fontId="27" fillId="0" borderId="0" xfId="7" applyNumberFormat="1" applyFont="1" applyAlignment="1">
      <alignment horizontal="right" vertical="top" wrapText="1"/>
    </xf>
    <xf numFmtId="0" fontId="33" fillId="0" borderId="0" xfId="7" applyFont="1" applyAlignment="1">
      <alignment horizontal="right" vertical="top" wrapText="1"/>
    </xf>
    <xf numFmtId="0" fontId="25" fillId="0" borderId="21" xfId="7" applyFont="1" applyBorder="1" applyAlignment="1">
      <alignment horizontal="center" vertical="top" wrapText="1"/>
    </xf>
    <xf numFmtId="0" fontId="26" fillId="0" borderId="20" xfId="7" applyFont="1" applyBorder="1" applyAlignment="1">
      <alignment horizontal="justify" vertical="top" wrapText="1"/>
    </xf>
    <xf numFmtId="0" fontId="25" fillId="0" borderId="20" xfId="7" applyFont="1" applyBorder="1" applyAlignment="1">
      <alignment wrapText="1"/>
    </xf>
    <xf numFmtId="4" fontId="25" fillId="0" borderId="20" xfId="7" applyNumberFormat="1" applyFont="1" applyBorder="1" applyAlignment="1">
      <alignment wrapText="1"/>
    </xf>
    <xf numFmtId="4" fontId="27" fillId="0" borderId="19" xfId="7" applyNumberFormat="1" applyFont="1" applyBorder="1" applyAlignment="1">
      <alignment horizontal="right" wrapText="1"/>
    </xf>
    <xf numFmtId="0" fontId="25" fillId="0" borderId="18" xfId="7" applyFont="1" applyBorder="1" applyAlignment="1">
      <alignment horizontal="center" vertical="top" wrapText="1"/>
    </xf>
    <xf numFmtId="0" fontId="25" fillId="0" borderId="18" xfId="7" applyFont="1" applyBorder="1" applyAlignment="1">
      <alignment horizontal="right" vertical="top" wrapText="1"/>
    </xf>
    <xf numFmtId="0" fontId="25" fillId="0" borderId="22" xfId="7" applyFont="1" applyBorder="1" applyAlignment="1">
      <alignment horizontal="center" vertical="top" wrapText="1"/>
    </xf>
    <xf numFmtId="0" fontId="26" fillId="0" borderId="0" xfId="7" applyFont="1" applyAlignment="1">
      <alignment horizontal="justify" vertical="top" wrapText="1"/>
    </xf>
    <xf numFmtId="0" fontId="21" fillId="0" borderId="0" xfId="0" applyFont="1" applyAlignment="1">
      <alignment horizontal="justify" vertical="top" wrapText="1"/>
    </xf>
    <xf numFmtId="4" fontId="25" fillId="0" borderId="0" xfId="7" applyNumberFormat="1" applyFont="1" applyAlignment="1">
      <alignment vertical="top" wrapText="1"/>
    </xf>
    <xf numFmtId="4" fontId="27" fillId="0" borderId="0" xfId="7" applyNumberFormat="1" applyFont="1" applyAlignment="1">
      <alignment vertical="top" wrapText="1"/>
    </xf>
    <xf numFmtId="0" fontId="29" fillId="0" borderId="0" xfId="7" applyFont="1" applyAlignment="1">
      <alignment horizontal="center" vertical="top" wrapText="1"/>
    </xf>
    <xf numFmtId="4" fontId="25" fillId="0" borderId="18" xfId="7" applyNumberFormat="1" applyFont="1" applyBorder="1" applyAlignment="1">
      <alignment vertical="top" wrapText="1"/>
    </xf>
    <xf numFmtId="4" fontId="27" fillId="0" borderId="18" xfId="7" applyNumberFormat="1" applyFont="1" applyBorder="1" applyAlignment="1">
      <alignment horizontal="right" vertical="top" wrapText="1"/>
    </xf>
    <xf numFmtId="4" fontId="25" fillId="0" borderId="20" xfId="7" applyNumberFormat="1" applyFont="1" applyBorder="1" applyAlignment="1">
      <alignment vertical="top" wrapText="1"/>
    </xf>
    <xf numFmtId="4" fontId="25" fillId="0" borderId="2" xfId="7" applyNumberFormat="1" applyFont="1" applyBorder="1" applyAlignment="1">
      <alignment vertical="top" wrapText="1"/>
    </xf>
    <xf numFmtId="4" fontId="27" fillId="0" borderId="18" xfId="7" applyNumberFormat="1" applyFont="1" applyBorder="1" applyAlignment="1">
      <alignment vertical="top" wrapText="1"/>
    </xf>
    <xf numFmtId="0" fontId="26" fillId="0" borderId="0" xfId="7" applyFont="1" applyAlignment="1">
      <alignment wrapText="1"/>
    </xf>
    <xf numFmtId="4" fontId="25" fillId="0" borderId="18" xfId="7" applyNumberFormat="1" applyFont="1" applyBorder="1" applyAlignment="1">
      <alignment horizontal="right" vertical="top" wrapText="1"/>
    </xf>
    <xf numFmtId="0" fontId="25" fillId="0" borderId="0" xfId="7" applyFont="1" applyAlignment="1">
      <alignment horizontal="right" wrapText="1"/>
    </xf>
    <xf numFmtId="0" fontId="31" fillId="0" borderId="0" xfId="7" applyFont="1"/>
    <xf numFmtId="0" fontId="21" fillId="0" borderId="0" xfId="7" applyFont="1" applyAlignment="1">
      <alignment horizontal="left" vertical="top" wrapText="1"/>
    </xf>
    <xf numFmtId="0" fontId="32" fillId="0" borderId="0" xfId="7" applyFont="1" applyAlignment="1">
      <alignment horizontal="right" vertical="top" wrapText="1"/>
    </xf>
    <xf numFmtId="0" fontId="29" fillId="0" borderId="0" xfId="7" applyFont="1" applyAlignment="1">
      <alignment horizontal="right" vertical="top" wrapText="1"/>
    </xf>
    <xf numFmtId="0" fontId="32" fillId="0" borderId="0" xfId="7" applyFont="1" applyAlignment="1">
      <alignment horizontal="right" wrapText="1"/>
    </xf>
    <xf numFmtId="4" fontId="32" fillId="0" borderId="0" xfId="7" applyNumberFormat="1" applyFont="1" applyAlignment="1">
      <alignment horizontal="right" vertical="top" wrapText="1"/>
    </xf>
    <xf numFmtId="0" fontId="17" fillId="0" borderId="0" xfId="7" applyAlignment="1">
      <alignment horizontal="justify" vertical="top" wrapText="1"/>
    </xf>
    <xf numFmtId="0" fontId="25" fillId="0" borderId="0" xfId="7" applyFont="1" applyAlignment="1">
      <alignment vertical="top" wrapText="1"/>
    </xf>
    <xf numFmtId="0" fontId="21" fillId="0" borderId="0" xfId="7" applyFont="1" applyAlignment="1">
      <alignment horizontal="right" vertical="top" wrapText="1"/>
    </xf>
    <xf numFmtId="0" fontId="45" fillId="0" borderId="0" xfId="9" applyFont="1" applyAlignment="1">
      <alignment horizontal="justify" vertical="top" wrapText="1"/>
    </xf>
    <xf numFmtId="49" fontId="17" fillId="0" borderId="0" xfId="0" applyNumberFormat="1" applyFont="1" applyAlignment="1">
      <alignment horizontal="center" vertical="top" wrapText="1"/>
    </xf>
    <xf numFmtId="0" fontId="17" fillId="0" borderId="0" xfId="0" applyFont="1" applyAlignment="1">
      <alignment horizontal="justify" wrapText="1"/>
    </xf>
    <xf numFmtId="0" fontId="21" fillId="0" borderId="0" xfId="3" applyFont="1" applyAlignment="1">
      <alignment horizontal="right" vertical="top" wrapText="1"/>
    </xf>
    <xf numFmtId="4" fontId="6" fillId="0" borderId="0" xfId="3" applyNumberFormat="1" applyFont="1" applyAlignment="1">
      <alignment horizontal="right" vertical="top" wrapText="1"/>
    </xf>
    <xf numFmtId="4" fontId="17" fillId="0" borderId="25" xfId="0" applyNumberFormat="1" applyFont="1" applyBorder="1" applyAlignment="1">
      <alignment horizontal="right" wrapText="1"/>
    </xf>
    <xf numFmtId="0" fontId="17" fillId="0" borderId="2" xfId="0" applyFont="1" applyBorder="1" applyAlignment="1">
      <alignment horizontal="justify" wrapText="1"/>
    </xf>
    <xf numFmtId="0" fontId="25" fillId="0" borderId="20" xfId="7" applyFont="1" applyBorder="1" applyAlignment="1">
      <alignment horizontal="right" wrapText="1"/>
    </xf>
    <xf numFmtId="0" fontId="29" fillId="0" borderId="21" xfId="7" applyFont="1" applyBorder="1" applyAlignment="1">
      <alignment horizontal="center" vertical="top" wrapText="1"/>
    </xf>
    <xf numFmtId="0" fontId="30" fillId="0" borderId="0" xfId="7" applyFont="1" applyAlignment="1">
      <alignment horizontal="justify" vertical="top" wrapText="1"/>
    </xf>
    <xf numFmtId="4" fontId="27" fillId="0" borderId="26" xfId="7" applyNumberFormat="1" applyFont="1" applyBorder="1" applyAlignment="1">
      <alignment horizontal="right" wrapText="1"/>
    </xf>
    <xf numFmtId="0" fontId="28" fillId="0" borderId="0" xfId="7" applyFont="1" applyAlignment="1">
      <alignment horizontal="center"/>
    </xf>
    <xf numFmtId="0" fontId="26" fillId="0" borderId="0" xfId="7" applyFont="1"/>
    <xf numFmtId="0" fontId="26" fillId="0" borderId="17" xfId="7" applyFont="1" applyBorder="1" applyAlignment="1">
      <alignment horizontal="center" vertical="top" wrapText="1"/>
    </xf>
    <xf numFmtId="0" fontId="26" fillId="0" borderId="16" xfId="7" applyFont="1" applyBorder="1" applyAlignment="1">
      <alignment horizontal="center" vertical="top" wrapText="1"/>
    </xf>
    <xf numFmtId="4" fontId="26" fillId="0" borderId="16" xfId="7" applyNumberFormat="1" applyFont="1" applyBorder="1" applyAlignment="1">
      <alignment horizontal="center" vertical="top" wrapText="1"/>
    </xf>
    <xf numFmtId="4" fontId="26" fillId="0" borderId="15" xfId="7" applyNumberFormat="1" applyFont="1" applyBorder="1" applyAlignment="1">
      <alignment horizontal="center" vertical="top" wrapText="1"/>
    </xf>
    <xf numFmtId="0" fontId="25" fillId="0" borderId="14" xfId="7" applyFont="1" applyBorder="1" applyAlignment="1">
      <alignment horizontal="center" vertical="top" wrapText="1"/>
    </xf>
    <xf numFmtId="0" fontId="25" fillId="0" borderId="13" xfId="7" applyFont="1" applyBorder="1" applyAlignment="1">
      <alignment vertical="top" wrapText="1"/>
    </xf>
    <xf numFmtId="4" fontId="25" fillId="0" borderId="12" xfId="7" applyNumberFormat="1" applyFont="1" applyBorder="1" applyAlignment="1">
      <alignment vertical="top" wrapText="1"/>
    </xf>
    <xf numFmtId="4" fontId="27" fillId="0" borderId="9" xfId="7" applyNumberFormat="1" applyFont="1" applyBorder="1" applyAlignment="1">
      <alignment vertical="top" wrapText="1"/>
    </xf>
    <xf numFmtId="0" fontId="25" fillId="0" borderId="11" xfId="7" applyFont="1" applyBorder="1" applyAlignment="1">
      <alignment horizontal="center" vertical="top" wrapText="1"/>
    </xf>
    <xf numFmtId="0" fontId="25" fillId="0" borderId="2" xfId="7" applyFont="1" applyBorder="1" applyAlignment="1">
      <alignment vertical="top" wrapText="1"/>
    </xf>
    <xf numFmtId="0" fontId="25" fillId="0" borderId="3" xfId="7" applyFont="1" applyBorder="1" applyAlignment="1">
      <alignment vertical="top" wrapText="1"/>
    </xf>
    <xf numFmtId="4" fontId="25" fillId="0" borderId="10" xfId="7" applyNumberFormat="1" applyFont="1" applyBorder="1" applyAlignment="1">
      <alignment vertical="top" wrapText="1"/>
    </xf>
    <xf numFmtId="0" fontId="21" fillId="0" borderId="11" xfId="7" applyFont="1" applyBorder="1" applyAlignment="1">
      <alignment horizontal="center" vertical="top" wrapText="1"/>
    </xf>
    <xf numFmtId="0" fontId="21" fillId="0" borderId="2" xfId="7" applyFont="1" applyBorder="1" applyAlignment="1">
      <alignment vertical="top" wrapText="1"/>
    </xf>
    <xf numFmtId="4" fontId="27" fillId="0" borderId="9" xfId="7" applyNumberFormat="1" applyFont="1" applyBorder="1" applyAlignment="1">
      <alignment horizontal="right" vertical="top" wrapText="1"/>
    </xf>
    <xf numFmtId="0" fontId="26" fillId="0" borderId="2" xfId="7" applyFont="1" applyBorder="1" applyAlignment="1">
      <alignment vertical="top" wrapText="1"/>
    </xf>
    <xf numFmtId="0" fontId="25" fillId="0" borderId="8" xfId="7" applyFont="1" applyBorder="1" applyAlignment="1">
      <alignment horizontal="center" vertical="top" wrapText="1"/>
    </xf>
    <xf numFmtId="0" fontId="26" fillId="0" borderId="7" xfId="7" applyFont="1" applyBorder="1" applyAlignment="1">
      <alignment vertical="top" wrapText="1"/>
    </xf>
    <xf numFmtId="0" fontId="25" fillId="0" borderId="6" xfId="7" applyFont="1" applyBorder="1" applyAlignment="1">
      <alignment vertical="top" wrapText="1"/>
    </xf>
    <xf numFmtId="4" fontId="25" fillId="0" borderId="5" xfId="7" applyNumberFormat="1" applyFont="1" applyBorder="1" applyAlignment="1">
      <alignment vertical="top" wrapText="1"/>
    </xf>
    <xf numFmtId="4" fontId="27" fillId="0" borderId="4" xfId="7" applyNumberFormat="1" applyFont="1" applyBorder="1" applyAlignment="1">
      <alignment horizontal="right" vertical="top" wrapText="1"/>
    </xf>
    <xf numFmtId="0" fontId="25" fillId="0" borderId="0" xfId="7" applyFont="1"/>
    <xf numFmtId="0" fontId="21" fillId="0" borderId="0" xfId="7" applyFont="1" applyAlignment="1">
      <alignment vertical="top" wrapText="1"/>
    </xf>
    <xf numFmtId="0" fontId="47" fillId="0" borderId="0" xfId="7" applyFont="1"/>
    <xf numFmtId="4" fontId="47" fillId="0" borderId="0" xfId="7" applyNumberFormat="1" applyFont="1"/>
    <xf numFmtId="0" fontId="47" fillId="0" borderId="2" xfId="7" applyFont="1" applyBorder="1"/>
    <xf numFmtId="4" fontId="47" fillId="0" borderId="2" xfId="7" applyNumberFormat="1" applyFont="1" applyBorder="1"/>
    <xf numFmtId="0" fontId="47" fillId="0" borderId="0" xfId="7" applyFont="1" applyAlignment="1">
      <alignment horizontal="left" indent="2"/>
    </xf>
    <xf numFmtId="4" fontId="47" fillId="0" borderId="0" xfId="8" applyNumberFormat="1" applyFont="1" applyAlignment="1">
      <alignment horizontal="right" wrapText="1"/>
    </xf>
    <xf numFmtId="0" fontId="17" fillId="0" borderId="0" xfId="7" applyFont="1"/>
    <xf numFmtId="4" fontId="17" fillId="0" borderId="0" xfId="7" applyNumberFormat="1" applyFont="1"/>
    <xf numFmtId="0" fontId="12" fillId="0" borderId="0" xfId="0" applyFont="1" applyAlignment="1">
      <alignment horizontal="center"/>
    </xf>
    <xf numFmtId="0" fontId="34" fillId="0" borderId="0" xfId="7" applyFont="1" applyAlignment="1">
      <alignment horizontal="center" vertical="top" wrapText="1"/>
    </xf>
    <xf numFmtId="0" fontId="17" fillId="0" borderId="0" xfId="7" applyFont="1" applyAlignment="1">
      <alignment horizontal="justify" vertical="top" wrapText="1"/>
    </xf>
    <xf numFmtId="0" fontId="48" fillId="0" borderId="0" xfId="7" applyFont="1" applyAlignment="1">
      <alignment wrapText="1"/>
    </xf>
    <xf numFmtId="4" fontId="48" fillId="0" borderId="0" xfId="7" applyNumberFormat="1" applyFont="1" applyAlignment="1">
      <alignment wrapText="1"/>
    </xf>
    <xf numFmtId="4" fontId="29" fillId="0" borderId="0" xfId="7" applyNumberFormat="1" applyFont="1" applyAlignment="1">
      <alignment wrapText="1"/>
    </xf>
    <xf numFmtId="0" fontId="48" fillId="0" borderId="0" xfId="7" applyFont="1" applyAlignment="1">
      <alignment horizontal="center" vertical="top" wrapText="1"/>
    </xf>
    <xf numFmtId="0" fontId="34" fillId="0" borderId="0" xfId="7" applyFont="1" applyAlignment="1">
      <alignment horizontal="right" vertical="top" wrapText="1"/>
    </xf>
    <xf numFmtId="0" fontId="34" fillId="0" borderId="0" xfId="7" applyFont="1" applyAlignment="1">
      <alignment horizontal="right" wrapText="1"/>
    </xf>
    <xf numFmtId="4" fontId="48" fillId="0" borderId="0" xfId="7" applyNumberFormat="1" applyFont="1" applyAlignment="1">
      <alignment horizontal="right" wrapText="1"/>
    </xf>
    <xf numFmtId="4" fontId="29" fillId="0" borderId="0" xfId="7" applyNumberFormat="1" applyFont="1" applyAlignment="1">
      <alignment horizontal="right" wrapText="1"/>
    </xf>
    <xf numFmtId="0" fontId="17" fillId="0" borderId="24" xfId="7" applyFont="1" applyBorder="1" applyAlignment="1">
      <alignment horizontal="center"/>
    </xf>
    <xf numFmtId="0" fontId="17" fillId="0" borderId="24" xfId="7" applyFont="1" applyBorder="1"/>
    <xf numFmtId="0" fontId="17" fillId="0" borderId="24" xfId="7" applyFont="1" applyBorder="1" applyAlignment="1">
      <alignment horizontal="right"/>
    </xf>
    <xf numFmtId="4" fontId="17" fillId="0" borderId="24" xfId="8" applyNumberFormat="1" applyFont="1" applyBorder="1" applyAlignment="1">
      <alignment horizontal="right" wrapText="1"/>
    </xf>
    <xf numFmtId="0" fontId="17" fillId="0" borderId="23" xfId="7" applyFont="1" applyBorder="1"/>
    <xf numFmtId="0" fontId="17" fillId="0" borderId="23" xfId="7" applyFont="1" applyBorder="1" applyAlignment="1">
      <alignment horizontal="right"/>
    </xf>
    <xf numFmtId="4" fontId="17" fillId="0" borderId="23" xfId="8" applyNumberFormat="1" applyFont="1" applyBorder="1" applyAlignment="1">
      <alignment horizontal="right" wrapText="1"/>
    </xf>
    <xf numFmtId="4" fontId="16" fillId="0" borderId="2" xfId="0" applyNumberFormat="1" applyFont="1" applyBorder="1" applyAlignment="1">
      <alignment horizontal="left" vertical="top" wrapText="1"/>
    </xf>
    <xf numFmtId="49" fontId="20" fillId="0" borderId="2" xfId="0" applyNumberFormat="1" applyFont="1" applyBorder="1" applyAlignment="1">
      <alignment horizontal="center" vertical="top" wrapText="1"/>
    </xf>
    <xf numFmtId="49" fontId="15" fillId="0" borderId="2" xfId="0" applyNumberFormat="1" applyFont="1" applyBorder="1" applyAlignment="1">
      <alignment horizontal="center" vertical="top" wrapText="1"/>
    </xf>
    <xf numFmtId="0" fontId="26" fillId="0" borderId="0" xfId="7" applyFont="1" applyAlignment="1">
      <alignment horizontal="center" vertical="top" wrapText="1"/>
    </xf>
    <xf numFmtId="0" fontId="25" fillId="0" borderId="0" xfId="7" applyFont="1" applyAlignment="1">
      <alignment wrapText="1"/>
    </xf>
    <xf numFmtId="4" fontId="25" fillId="0" borderId="0" xfId="7" applyNumberFormat="1" applyFont="1" applyAlignment="1">
      <alignment horizontal="right" vertical="top" wrapText="1"/>
    </xf>
    <xf numFmtId="4" fontId="27" fillId="0" borderId="0" xfId="7" applyNumberFormat="1" applyFont="1" applyAlignment="1">
      <alignment horizontal="right" vertical="top" wrapText="1"/>
    </xf>
  </cellXfs>
  <cellStyles count="10">
    <cellStyle name="Comma 2" xfId="5" xr:uid="{00000000-0005-0000-0000-000000000000}"/>
    <cellStyle name="Comma 2 2" xfId="8" xr:uid="{00000000-0005-0000-0000-000001000000}"/>
    <cellStyle name="Normal" xfId="0" builtinId="0"/>
    <cellStyle name="Normal 2" xfId="4" xr:uid="{00000000-0005-0000-0000-000003000000}"/>
    <cellStyle name="Normal 2 2" xfId="7" xr:uid="{00000000-0005-0000-0000-000004000000}"/>
    <cellStyle name="Normal 3" xfId="1" xr:uid="{00000000-0005-0000-0000-000005000000}"/>
    <cellStyle name="Normal1" xfId="2" xr:uid="{00000000-0005-0000-0000-000007000000}"/>
    <cellStyle name="Normalno 3" xfId="6" xr:uid="{00000000-0005-0000-0000-000008000000}"/>
    <cellStyle name="Normalno 3 2" xfId="9" xr:uid="{00000000-0005-0000-0000-000009000000}"/>
    <cellStyle name="Stil 1" xfId="3" xr:uid="{00000000-0005-0000-0000-00000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633"/>
  <sheetViews>
    <sheetView showZeros="0" tabSelected="1" view="pageBreakPreview" zoomScaleNormal="100" zoomScaleSheetLayoutView="100" workbookViewId="0">
      <selection activeCell="C5" sqref="C5"/>
    </sheetView>
  </sheetViews>
  <sheetFormatPr defaultRowHeight="13.8"/>
  <cols>
    <col min="1" max="1" width="6.19921875" style="2" customWidth="1"/>
    <col min="2" max="2" width="34.19921875" style="1" customWidth="1"/>
    <col min="3" max="3" width="6.69921875" style="1" customWidth="1"/>
    <col min="4" max="4" width="9.69921875" style="6" customWidth="1"/>
    <col min="5" max="5" width="10.69921875" style="6" customWidth="1"/>
    <col min="6" max="6" width="13.69921875" style="6" customWidth="1"/>
    <col min="7" max="7" width="16" style="19" customWidth="1"/>
    <col min="8" max="8" width="9" style="16" customWidth="1"/>
    <col min="9" max="9" width="19.3984375" customWidth="1"/>
  </cols>
  <sheetData>
    <row r="1" spans="1:9" ht="51" customHeight="1">
      <c r="A1" s="187" t="s">
        <v>10</v>
      </c>
      <c r="B1" s="187"/>
      <c r="C1" s="188" t="s">
        <v>11</v>
      </c>
      <c r="D1" s="189"/>
      <c r="E1" s="189"/>
      <c r="F1" s="34" t="s">
        <v>12</v>
      </c>
      <c r="G1" s="16"/>
      <c r="H1"/>
    </row>
    <row r="2" spans="1:9" s="25" customFormat="1" ht="21" customHeight="1">
      <c r="A2" s="21"/>
      <c r="B2" s="22"/>
      <c r="C2" s="22"/>
      <c r="D2" s="23"/>
      <c r="E2" s="23"/>
      <c r="F2" s="23"/>
      <c r="G2" s="20"/>
      <c r="H2" s="24"/>
    </row>
    <row r="3" spans="1:9" s="5" customFormat="1" ht="13.2" customHeight="1">
      <c r="A3"/>
      <c r="B3" s="4"/>
      <c r="C3" s="4"/>
      <c r="D3" s="7"/>
      <c r="E3" s="7"/>
      <c r="F3" s="7"/>
      <c r="G3" s="18"/>
      <c r="H3" s="16"/>
      <c r="I3" s="15"/>
    </row>
    <row r="4" spans="1:9" s="5" customFormat="1" ht="52.5" customHeight="1">
      <c r="A4"/>
      <c r="B4" s="1"/>
      <c r="C4" s="1"/>
      <c r="D4" s="6"/>
      <c r="E4" s="6"/>
      <c r="F4" s="7"/>
      <c r="G4" s="15"/>
      <c r="I4" s="15"/>
    </row>
    <row r="5" spans="1:9" s="5" customFormat="1" ht="76.95" customHeight="1">
      <c r="A5" s="28" t="s">
        <v>5</v>
      </c>
      <c r="B5" s="10"/>
      <c r="C5" s="10"/>
      <c r="D5" s="10"/>
      <c r="E5" s="10"/>
      <c r="F5" s="10"/>
      <c r="G5" s="18"/>
      <c r="H5" s="15"/>
    </row>
    <row r="6" spans="1:9" s="5" customFormat="1" ht="19.2" customHeight="1">
      <c r="A6"/>
      <c r="B6" s="1"/>
      <c r="C6" s="1"/>
      <c r="D6" s="6"/>
      <c r="E6" s="6"/>
      <c r="F6" s="7"/>
      <c r="G6" s="18"/>
      <c r="H6" s="15"/>
    </row>
    <row r="7" spans="1:9" s="5" customFormat="1" ht="37.200000000000003" customHeight="1">
      <c r="A7" s="169">
        <v>1</v>
      </c>
      <c r="B7" s="13" t="s">
        <v>236</v>
      </c>
      <c r="C7" s="13"/>
      <c r="D7" s="14"/>
      <c r="E7" s="14"/>
      <c r="F7" s="26">
        <f>'1 Planum TROŠKOVNIKigralište'!E170</f>
        <v>0</v>
      </c>
      <c r="G7" s="18"/>
      <c r="H7" s="17"/>
    </row>
    <row r="8" spans="1:9" s="5" customFormat="1" ht="37.200000000000003" customHeight="1">
      <c r="A8" s="169">
        <v>2</v>
      </c>
      <c r="B8" s="13" t="s">
        <v>237</v>
      </c>
      <c r="C8" s="13"/>
      <c r="D8" s="14"/>
      <c r="E8" s="14"/>
      <c r="F8" s="26">
        <f>'2 RASVJETA DI  MALA SVARCA'!F247</f>
        <v>0</v>
      </c>
      <c r="G8" s="18"/>
      <c r="H8" s="17"/>
    </row>
    <row r="9" spans="1:9" s="5" customFormat="1" ht="18.75" customHeight="1">
      <c r="A9" s="12"/>
      <c r="B9" s="30"/>
      <c r="C9" s="13"/>
      <c r="D9" s="14"/>
      <c r="E9" s="14"/>
      <c r="F9" s="26"/>
      <c r="G9" s="18"/>
      <c r="H9" s="15"/>
    </row>
    <row r="10" spans="1:9" s="5" customFormat="1" ht="37.200000000000003" customHeight="1">
      <c r="A10" s="3"/>
      <c r="B10" s="29" t="s">
        <v>7</v>
      </c>
      <c r="C10" s="8"/>
      <c r="D10" s="9"/>
      <c r="E10" s="9"/>
      <c r="F10" s="27">
        <f>SUM(F7:F9)</f>
        <v>0</v>
      </c>
      <c r="G10" s="18"/>
      <c r="H10" s="15"/>
    </row>
    <row r="11" spans="1:9" s="5" customFormat="1" ht="30" customHeight="1">
      <c r="A11"/>
      <c r="B11" s="1" t="s">
        <v>9</v>
      </c>
      <c r="C11" s="1"/>
      <c r="D11" s="6"/>
      <c r="E11" s="6"/>
      <c r="F11" s="7">
        <f>F10*0.25</f>
        <v>0</v>
      </c>
      <c r="G11" s="18"/>
      <c r="H11" s="15"/>
    </row>
    <row r="12" spans="1:9" s="5" customFormat="1" ht="30" customHeight="1">
      <c r="A12"/>
      <c r="B12" s="29" t="s">
        <v>3</v>
      </c>
      <c r="C12" s="8"/>
      <c r="D12" s="9"/>
      <c r="E12" s="9"/>
      <c r="F12" s="27">
        <f>F10+F11</f>
        <v>0</v>
      </c>
      <c r="G12" s="18"/>
      <c r="H12" s="15"/>
    </row>
    <row r="13" spans="1:9" s="5" customFormat="1" ht="37.200000000000003" customHeight="1">
      <c r="A13" s="3"/>
      <c r="B13" s="31"/>
      <c r="C13" s="32"/>
      <c r="D13" s="33"/>
      <c r="E13" s="33"/>
      <c r="F13" s="11"/>
      <c r="G13" s="18"/>
      <c r="H13" s="15"/>
    </row>
    <row r="14" spans="1:9" s="5" customFormat="1" ht="30" customHeight="1">
      <c r="A14"/>
      <c r="B14" s="1"/>
      <c r="C14" s="1"/>
      <c r="D14" s="6"/>
      <c r="E14" s="6"/>
      <c r="F14" s="7"/>
      <c r="G14" s="18"/>
      <c r="H14" s="15"/>
    </row>
    <row r="15" spans="1:9" s="5" customFormat="1" ht="15.6" customHeight="1">
      <c r="A15" s="4"/>
      <c r="B15" s="4"/>
      <c r="C15" s="4"/>
      <c r="D15" s="7"/>
      <c r="E15" s="7"/>
      <c r="F15" s="7"/>
      <c r="G15" s="18"/>
      <c r="H15" s="15"/>
    </row>
    <row r="16" spans="1:9">
      <c r="F16" s="7"/>
    </row>
    <row r="17" spans="6:6">
      <c r="F17" s="7"/>
    </row>
    <row r="18" spans="6:6">
      <c r="F18" s="7"/>
    </row>
    <row r="19" spans="6:6">
      <c r="F19" s="7"/>
    </row>
    <row r="20" spans="6:6">
      <c r="F20" s="7"/>
    </row>
    <row r="21" spans="6:6">
      <c r="F21" s="7"/>
    </row>
    <row r="22" spans="6:6">
      <c r="F22" s="7"/>
    </row>
    <row r="23" spans="6:6">
      <c r="F23" s="7"/>
    </row>
    <row r="24" spans="6:6">
      <c r="F24" s="7"/>
    </row>
    <row r="25" spans="6:6">
      <c r="F25" s="7"/>
    </row>
    <row r="26" spans="6:6">
      <c r="F26" s="7"/>
    </row>
    <row r="27" spans="6:6">
      <c r="F27" s="7"/>
    </row>
    <row r="28" spans="6:6">
      <c r="F28" s="7"/>
    </row>
    <row r="29" spans="6:6">
      <c r="F29" s="7"/>
    </row>
    <row r="30" spans="6:6">
      <c r="F30" s="7"/>
    </row>
    <row r="31" spans="6:6">
      <c r="F31" s="7"/>
    </row>
    <row r="32" spans="6:6">
      <c r="F32" s="7"/>
    </row>
    <row r="33" spans="6:6">
      <c r="F33" s="7"/>
    </row>
    <row r="34" spans="6:6">
      <c r="F34" s="7"/>
    </row>
    <row r="35" spans="6:6">
      <c r="F35" s="7"/>
    </row>
    <row r="36" spans="6:6">
      <c r="F36" s="7"/>
    </row>
    <row r="37" spans="6:6">
      <c r="F37" s="7"/>
    </row>
    <row r="38" spans="6:6">
      <c r="F38" s="7"/>
    </row>
    <row r="39" spans="6:6">
      <c r="F39" s="7"/>
    </row>
    <row r="40" spans="6:6">
      <c r="F40" s="7"/>
    </row>
    <row r="41" spans="6:6">
      <c r="F41" s="7"/>
    </row>
    <row r="42" spans="6:6">
      <c r="F42" s="7"/>
    </row>
    <row r="43" spans="6:6">
      <c r="F43" s="7"/>
    </row>
    <row r="44" spans="6:6">
      <c r="F44" s="7"/>
    </row>
    <row r="45" spans="6:6">
      <c r="F45" s="7"/>
    </row>
    <row r="46" spans="6:6">
      <c r="F46" s="7"/>
    </row>
    <row r="47" spans="6:6">
      <c r="F47" s="7"/>
    </row>
    <row r="48" spans="6:6">
      <c r="F48" s="7"/>
    </row>
    <row r="49" spans="6:6">
      <c r="F49" s="7"/>
    </row>
    <row r="50" spans="6:6">
      <c r="F50" s="7"/>
    </row>
    <row r="51" spans="6:6">
      <c r="F51" s="7"/>
    </row>
    <row r="52" spans="6:6">
      <c r="F52" s="7"/>
    </row>
    <row r="53" spans="6:6">
      <c r="F53" s="7"/>
    </row>
    <row r="54" spans="6:6">
      <c r="F54" s="7"/>
    </row>
    <row r="55" spans="6:6">
      <c r="F55" s="7"/>
    </row>
    <row r="56" spans="6:6">
      <c r="F56" s="7"/>
    </row>
    <row r="57" spans="6:6">
      <c r="F57" s="7"/>
    </row>
    <row r="58" spans="6:6">
      <c r="F58" s="7"/>
    </row>
    <row r="59" spans="6:6">
      <c r="F59" s="7"/>
    </row>
    <row r="60" spans="6:6">
      <c r="F60" s="7"/>
    </row>
    <row r="61" spans="6:6">
      <c r="F61" s="7"/>
    </row>
    <row r="62" spans="6:6">
      <c r="F62" s="7"/>
    </row>
    <row r="63" spans="6:6">
      <c r="F63" s="7"/>
    </row>
    <row r="64" spans="6:6">
      <c r="F64" s="7"/>
    </row>
    <row r="65" spans="6:6">
      <c r="F65" s="7"/>
    </row>
    <row r="66" spans="6:6">
      <c r="F66" s="7"/>
    </row>
    <row r="67" spans="6:6">
      <c r="F67" s="7"/>
    </row>
    <row r="68" spans="6:6">
      <c r="F68" s="7"/>
    </row>
    <row r="69" spans="6:6">
      <c r="F69" s="7"/>
    </row>
    <row r="70" spans="6:6">
      <c r="F70" s="7"/>
    </row>
    <row r="71" spans="6:6">
      <c r="F71" s="7"/>
    </row>
    <row r="72" spans="6:6">
      <c r="F72" s="7"/>
    </row>
    <row r="73" spans="6:6">
      <c r="F73" s="7"/>
    </row>
    <row r="74" spans="6:6">
      <c r="F74" s="7"/>
    </row>
    <row r="75" spans="6:6">
      <c r="F75" s="7"/>
    </row>
    <row r="76" spans="6:6">
      <c r="F76" s="7"/>
    </row>
    <row r="77" spans="6:6">
      <c r="F77" s="7"/>
    </row>
    <row r="78" spans="6:6">
      <c r="F78" s="7"/>
    </row>
    <row r="79" spans="6:6">
      <c r="F79" s="7"/>
    </row>
    <row r="80" spans="6:6">
      <c r="F80" s="7"/>
    </row>
    <row r="81" spans="6:6">
      <c r="F81" s="7"/>
    </row>
    <row r="82" spans="6:6">
      <c r="F82" s="7"/>
    </row>
    <row r="83" spans="6:6">
      <c r="F83" s="7"/>
    </row>
    <row r="84" spans="6:6">
      <c r="F84" s="7"/>
    </row>
    <row r="85" spans="6:6">
      <c r="F85" s="7"/>
    </row>
    <row r="86" spans="6:6">
      <c r="F86" s="7"/>
    </row>
    <row r="87" spans="6:6">
      <c r="F87" s="7"/>
    </row>
    <row r="88" spans="6:6">
      <c r="F88" s="7"/>
    </row>
    <row r="89" spans="6:6">
      <c r="F89" s="7"/>
    </row>
    <row r="90" spans="6:6">
      <c r="F90" s="7"/>
    </row>
    <row r="91" spans="6:6">
      <c r="F91" s="7"/>
    </row>
    <row r="92" spans="6:6">
      <c r="F92" s="7"/>
    </row>
    <row r="93" spans="6:6">
      <c r="F93" s="7"/>
    </row>
    <row r="94" spans="6:6">
      <c r="F94" s="7"/>
    </row>
    <row r="95" spans="6:6">
      <c r="F95" s="7"/>
    </row>
    <row r="96" spans="6:6">
      <c r="F96" s="7"/>
    </row>
    <row r="97" spans="6:6">
      <c r="F97" s="7"/>
    </row>
    <row r="98" spans="6:6">
      <c r="F98" s="7"/>
    </row>
    <row r="99" spans="6:6">
      <c r="F99" s="7"/>
    </row>
    <row r="100" spans="6:6">
      <c r="F100" s="7"/>
    </row>
    <row r="101" spans="6:6">
      <c r="F101" s="7"/>
    </row>
    <row r="102" spans="6:6">
      <c r="F102" s="7"/>
    </row>
    <row r="103" spans="6:6">
      <c r="F103" s="7"/>
    </row>
    <row r="104" spans="6:6">
      <c r="F104" s="7"/>
    </row>
    <row r="105" spans="6:6">
      <c r="F105" s="7"/>
    </row>
    <row r="106" spans="6:6">
      <c r="F106" s="7"/>
    </row>
    <row r="107" spans="6:6">
      <c r="F107" s="7"/>
    </row>
    <row r="108" spans="6:6">
      <c r="F108" s="7"/>
    </row>
    <row r="109" spans="6:6">
      <c r="F109" s="7"/>
    </row>
    <row r="110" spans="6:6">
      <c r="F110" s="7"/>
    </row>
    <row r="111" spans="6:6">
      <c r="F111" s="7"/>
    </row>
    <row r="112" spans="6:6">
      <c r="F112" s="7"/>
    </row>
    <row r="113" spans="6:6">
      <c r="F113" s="7"/>
    </row>
    <row r="114" spans="6:6">
      <c r="F114" s="7"/>
    </row>
    <row r="115" spans="6:6">
      <c r="F115" s="7"/>
    </row>
    <row r="116" spans="6:6">
      <c r="F116" s="7"/>
    </row>
    <row r="117" spans="6:6">
      <c r="F117" s="7"/>
    </row>
    <row r="118" spans="6:6">
      <c r="F118" s="7"/>
    </row>
    <row r="119" spans="6:6">
      <c r="F119" s="7"/>
    </row>
    <row r="120" spans="6:6">
      <c r="F120" s="7"/>
    </row>
    <row r="121" spans="6:6">
      <c r="F121" s="7"/>
    </row>
    <row r="122" spans="6:6">
      <c r="F122" s="7"/>
    </row>
    <row r="123" spans="6:6">
      <c r="F123" s="7"/>
    </row>
    <row r="124" spans="6:6">
      <c r="F124" s="7"/>
    </row>
    <row r="125" spans="6:6">
      <c r="F125" s="7"/>
    </row>
    <row r="126" spans="6:6">
      <c r="F126" s="7"/>
    </row>
    <row r="127" spans="6:6">
      <c r="F127" s="7"/>
    </row>
    <row r="128" spans="6:6">
      <c r="F128" s="7"/>
    </row>
    <row r="129" spans="6:6">
      <c r="F129" s="7"/>
    </row>
    <row r="130" spans="6:6">
      <c r="F130" s="7"/>
    </row>
    <row r="131" spans="6:6">
      <c r="F131" s="7"/>
    </row>
    <row r="132" spans="6:6">
      <c r="F132" s="7"/>
    </row>
    <row r="133" spans="6:6">
      <c r="F133" s="7"/>
    </row>
    <row r="134" spans="6:6">
      <c r="F134" s="7"/>
    </row>
    <row r="135" spans="6:6">
      <c r="F135" s="7"/>
    </row>
    <row r="136" spans="6:6">
      <c r="F136" s="7"/>
    </row>
    <row r="137" spans="6:6">
      <c r="F137" s="7"/>
    </row>
    <row r="138" spans="6:6">
      <c r="F138" s="7"/>
    </row>
    <row r="139" spans="6:6">
      <c r="F139" s="7"/>
    </row>
    <row r="140" spans="6:6">
      <c r="F140" s="7"/>
    </row>
    <row r="141" spans="6:6">
      <c r="F141" s="7"/>
    </row>
    <row r="142" spans="6:6">
      <c r="F142" s="7"/>
    </row>
    <row r="143" spans="6:6">
      <c r="F143" s="7"/>
    </row>
    <row r="144" spans="6:6">
      <c r="F144" s="7"/>
    </row>
    <row r="145" spans="6:6">
      <c r="F145" s="7"/>
    </row>
    <row r="146" spans="6:6">
      <c r="F146" s="7"/>
    </row>
    <row r="147" spans="6:6">
      <c r="F147" s="7"/>
    </row>
    <row r="148" spans="6:6">
      <c r="F148" s="7"/>
    </row>
    <row r="149" spans="6:6">
      <c r="F149" s="7"/>
    </row>
    <row r="150" spans="6:6">
      <c r="F150" s="7"/>
    </row>
    <row r="151" spans="6:6">
      <c r="F151" s="7"/>
    </row>
    <row r="152" spans="6:6">
      <c r="F152" s="7"/>
    </row>
    <row r="153" spans="6:6">
      <c r="F153" s="7"/>
    </row>
    <row r="154" spans="6:6">
      <c r="F154" s="7"/>
    </row>
    <row r="155" spans="6:6">
      <c r="F155" s="7"/>
    </row>
    <row r="156" spans="6:6">
      <c r="F156" s="7"/>
    </row>
    <row r="157" spans="6:6">
      <c r="F157" s="7"/>
    </row>
    <row r="158" spans="6:6">
      <c r="F158" s="7"/>
    </row>
    <row r="159" spans="6:6">
      <c r="F159" s="7"/>
    </row>
    <row r="160" spans="6:6">
      <c r="F160" s="7"/>
    </row>
    <row r="161" spans="6:6">
      <c r="F161" s="7"/>
    </row>
    <row r="162" spans="6:6">
      <c r="F162" s="7"/>
    </row>
    <row r="163" spans="6:6">
      <c r="F163" s="7"/>
    </row>
    <row r="164" spans="6:6">
      <c r="F164" s="7"/>
    </row>
    <row r="165" spans="6:6">
      <c r="F165" s="7"/>
    </row>
    <row r="166" spans="6:6">
      <c r="F166" s="7"/>
    </row>
    <row r="167" spans="6:6">
      <c r="F167" s="7"/>
    </row>
    <row r="168" spans="6:6">
      <c r="F168" s="7"/>
    </row>
    <row r="169" spans="6:6">
      <c r="F169" s="7"/>
    </row>
    <row r="170" spans="6:6">
      <c r="F170" s="7"/>
    </row>
    <row r="171" spans="6:6">
      <c r="F171" s="7"/>
    </row>
    <row r="172" spans="6:6">
      <c r="F172" s="7"/>
    </row>
    <row r="173" spans="6:6">
      <c r="F173" s="7"/>
    </row>
    <row r="174" spans="6:6">
      <c r="F174" s="7"/>
    </row>
    <row r="175" spans="6:6">
      <c r="F175" s="7"/>
    </row>
    <row r="176" spans="6:6">
      <c r="F176" s="7"/>
    </row>
    <row r="177" spans="6:6">
      <c r="F177" s="7"/>
    </row>
    <row r="178" spans="6:6">
      <c r="F178" s="7"/>
    </row>
    <row r="179" spans="6:6">
      <c r="F179" s="7"/>
    </row>
    <row r="180" spans="6:6">
      <c r="F180" s="7"/>
    </row>
    <row r="181" spans="6:6">
      <c r="F181" s="7"/>
    </row>
    <row r="182" spans="6:6">
      <c r="F182" s="7"/>
    </row>
    <row r="183" spans="6:6">
      <c r="F183" s="7"/>
    </row>
    <row r="184" spans="6:6">
      <c r="F184" s="7"/>
    </row>
    <row r="185" spans="6:6">
      <c r="F185" s="7"/>
    </row>
    <row r="186" spans="6:6">
      <c r="F186" s="7"/>
    </row>
    <row r="187" spans="6:6">
      <c r="F187" s="7"/>
    </row>
    <row r="188" spans="6:6">
      <c r="F188" s="7"/>
    </row>
    <row r="189" spans="6:6">
      <c r="F189" s="7"/>
    </row>
    <row r="190" spans="6:6">
      <c r="F190" s="7"/>
    </row>
    <row r="191" spans="6:6">
      <c r="F191" s="7"/>
    </row>
    <row r="192" spans="6:6">
      <c r="F192" s="7"/>
    </row>
    <row r="193" spans="6:6">
      <c r="F193" s="7"/>
    </row>
    <row r="194" spans="6:6">
      <c r="F194" s="7"/>
    </row>
    <row r="195" spans="6:6">
      <c r="F195" s="7"/>
    </row>
    <row r="196" spans="6:6">
      <c r="F196" s="7"/>
    </row>
    <row r="197" spans="6:6">
      <c r="F197" s="7"/>
    </row>
    <row r="198" spans="6:6">
      <c r="F198" s="7"/>
    </row>
    <row r="199" spans="6:6">
      <c r="F199" s="7"/>
    </row>
    <row r="200" spans="6:6">
      <c r="F200" s="7"/>
    </row>
    <row r="201" spans="6:6">
      <c r="F201" s="7"/>
    </row>
    <row r="202" spans="6:6">
      <c r="F202" s="7"/>
    </row>
    <row r="203" spans="6:6">
      <c r="F203" s="7"/>
    </row>
    <row r="204" spans="6:6">
      <c r="F204" s="7"/>
    </row>
    <row r="205" spans="6:6">
      <c r="F205" s="7"/>
    </row>
    <row r="206" spans="6:6">
      <c r="F206" s="7"/>
    </row>
    <row r="207" spans="6:6">
      <c r="F207" s="7"/>
    </row>
    <row r="208" spans="6:6">
      <c r="F208" s="7"/>
    </row>
    <row r="209" spans="6:6">
      <c r="F209" s="7"/>
    </row>
    <row r="210" spans="6:6">
      <c r="F210" s="7"/>
    </row>
    <row r="211" spans="6:6">
      <c r="F211" s="7"/>
    </row>
    <row r="212" spans="6:6">
      <c r="F212" s="7"/>
    </row>
    <row r="213" spans="6:6">
      <c r="F213" s="7"/>
    </row>
    <row r="214" spans="6:6">
      <c r="F214" s="7"/>
    </row>
    <row r="215" spans="6:6">
      <c r="F215" s="7"/>
    </row>
    <row r="216" spans="6:6">
      <c r="F216" s="7"/>
    </row>
    <row r="217" spans="6:6">
      <c r="F217" s="7"/>
    </row>
    <row r="218" spans="6:6">
      <c r="F218" s="7"/>
    </row>
    <row r="219" spans="6:6">
      <c r="F219" s="7"/>
    </row>
    <row r="220" spans="6:6">
      <c r="F220" s="7"/>
    </row>
    <row r="221" spans="6:6">
      <c r="F221" s="7"/>
    </row>
    <row r="222" spans="6:6">
      <c r="F222" s="7"/>
    </row>
    <row r="223" spans="6:6">
      <c r="F223" s="7"/>
    </row>
    <row r="224" spans="6:6">
      <c r="F224" s="7"/>
    </row>
    <row r="225" spans="6:6">
      <c r="F225" s="7"/>
    </row>
    <row r="226" spans="6:6">
      <c r="F226" s="7"/>
    </row>
    <row r="227" spans="6:6">
      <c r="F227" s="7"/>
    </row>
    <row r="228" spans="6:6">
      <c r="F228" s="7"/>
    </row>
    <row r="229" spans="6:6">
      <c r="F229" s="7"/>
    </row>
    <row r="230" spans="6:6">
      <c r="F230" s="7"/>
    </row>
    <row r="231" spans="6:6">
      <c r="F231" s="7"/>
    </row>
    <row r="232" spans="6:6">
      <c r="F232" s="7"/>
    </row>
    <row r="233" spans="6:6">
      <c r="F233" s="7"/>
    </row>
    <row r="234" spans="6:6">
      <c r="F234" s="7"/>
    </row>
    <row r="235" spans="6:6">
      <c r="F235" s="7"/>
    </row>
    <row r="236" spans="6:6">
      <c r="F236" s="7"/>
    </row>
    <row r="237" spans="6:6">
      <c r="F237" s="7"/>
    </row>
    <row r="238" spans="6:6">
      <c r="F238" s="7"/>
    </row>
    <row r="239" spans="6:6">
      <c r="F239" s="7"/>
    </row>
    <row r="240" spans="6:6">
      <c r="F240" s="7"/>
    </row>
    <row r="241" spans="6:6">
      <c r="F241" s="7"/>
    </row>
    <row r="242" spans="6:6">
      <c r="F242" s="7"/>
    </row>
    <row r="243" spans="6:6">
      <c r="F243" s="7"/>
    </row>
    <row r="244" spans="6:6">
      <c r="F244" s="7"/>
    </row>
    <row r="245" spans="6:6">
      <c r="F245" s="7"/>
    </row>
    <row r="246" spans="6:6">
      <c r="F246" s="7"/>
    </row>
    <row r="247" spans="6:6">
      <c r="F247" s="7"/>
    </row>
    <row r="248" spans="6:6">
      <c r="F248" s="7"/>
    </row>
    <row r="249" spans="6:6">
      <c r="F249" s="7"/>
    </row>
    <row r="250" spans="6:6">
      <c r="F250" s="7"/>
    </row>
    <row r="251" spans="6:6">
      <c r="F251" s="7"/>
    </row>
    <row r="252" spans="6:6">
      <c r="F252" s="7"/>
    </row>
    <row r="253" spans="6:6">
      <c r="F253" s="7"/>
    </row>
    <row r="254" spans="6:6">
      <c r="F254" s="7"/>
    </row>
    <row r="255" spans="6:6">
      <c r="F255" s="7"/>
    </row>
    <row r="256" spans="6:6">
      <c r="F256" s="7"/>
    </row>
    <row r="257" spans="6:6">
      <c r="F257" s="7"/>
    </row>
    <row r="258" spans="6:6">
      <c r="F258" s="7"/>
    </row>
    <row r="259" spans="6:6">
      <c r="F259" s="7"/>
    </row>
    <row r="260" spans="6:6">
      <c r="F260" s="7"/>
    </row>
    <row r="261" spans="6:6">
      <c r="F261" s="7"/>
    </row>
    <row r="262" spans="6:6">
      <c r="F262" s="7"/>
    </row>
    <row r="263" spans="6:6">
      <c r="F263" s="7"/>
    </row>
    <row r="264" spans="6:6">
      <c r="F264" s="7"/>
    </row>
    <row r="265" spans="6:6">
      <c r="F265" s="7"/>
    </row>
    <row r="266" spans="6:6">
      <c r="F266" s="7"/>
    </row>
    <row r="267" spans="6:6">
      <c r="F267" s="7"/>
    </row>
    <row r="268" spans="6:6">
      <c r="F268" s="7"/>
    </row>
    <row r="269" spans="6:6">
      <c r="F269" s="7"/>
    </row>
    <row r="270" spans="6:6">
      <c r="F270" s="7"/>
    </row>
    <row r="271" spans="6:6">
      <c r="F271" s="7"/>
    </row>
    <row r="272" spans="6:6">
      <c r="F272" s="7"/>
    </row>
    <row r="273" spans="6:6">
      <c r="F273" s="7"/>
    </row>
    <row r="274" spans="6:6">
      <c r="F274" s="7"/>
    </row>
    <row r="275" spans="6:6">
      <c r="F275" s="7"/>
    </row>
    <row r="276" spans="6:6">
      <c r="F276" s="7"/>
    </row>
    <row r="277" spans="6:6">
      <c r="F277" s="7"/>
    </row>
    <row r="278" spans="6:6">
      <c r="F278" s="7"/>
    </row>
    <row r="279" spans="6:6">
      <c r="F279" s="7"/>
    </row>
    <row r="280" spans="6:6">
      <c r="F280" s="7"/>
    </row>
    <row r="281" spans="6:6">
      <c r="F281" s="7"/>
    </row>
    <row r="282" spans="6:6">
      <c r="F282" s="7"/>
    </row>
    <row r="283" spans="6:6">
      <c r="F283" s="7"/>
    </row>
    <row r="284" spans="6:6">
      <c r="F284" s="7"/>
    </row>
    <row r="285" spans="6:6">
      <c r="F285" s="7"/>
    </row>
    <row r="286" spans="6:6">
      <c r="F286" s="7"/>
    </row>
    <row r="287" spans="6:6">
      <c r="F287" s="7"/>
    </row>
    <row r="288" spans="6:6">
      <c r="F288" s="7"/>
    </row>
    <row r="289" spans="6:6">
      <c r="F289" s="7"/>
    </row>
    <row r="290" spans="6:6">
      <c r="F290" s="7"/>
    </row>
    <row r="291" spans="6:6">
      <c r="F291" s="7"/>
    </row>
    <row r="292" spans="6:6">
      <c r="F292" s="7"/>
    </row>
    <row r="293" spans="6:6">
      <c r="F293" s="7"/>
    </row>
    <row r="294" spans="6:6">
      <c r="F294" s="7"/>
    </row>
    <row r="295" spans="6:6">
      <c r="F295" s="7"/>
    </row>
    <row r="296" spans="6:6">
      <c r="F296" s="7"/>
    </row>
    <row r="297" spans="6:6">
      <c r="F297" s="7"/>
    </row>
    <row r="298" spans="6:6">
      <c r="F298" s="7"/>
    </row>
    <row r="299" spans="6:6">
      <c r="F299" s="7"/>
    </row>
    <row r="300" spans="6:6">
      <c r="F300" s="7"/>
    </row>
    <row r="301" spans="6:6">
      <c r="F301" s="7"/>
    </row>
    <row r="302" spans="6:6">
      <c r="F302" s="7"/>
    </row>
    <row r="303" spans="6:6">
      <c r="F303" s="7"/>
    </row>
    <row r="304" spans="6:6">
      <c r="F304" s="7"/>
    </row>
    <row r="305" spans="6:6">
      <c r="F305" s="7"/>
    </row>
    <row r="306" spans="6:6">
      <c r="F306" s="7"/>
    </row>
    <row r="307" spans="6:6">
      <c r="F307" s="7"/>
    </row>
    <row r="308" spans="6:6">
      <c r="F308" s="7"/>
    </row>
    <row r="309" spans="6:6">
      <c r="F309" s="7"/>
    </row>
    <row r="310" spans="6:6">
      <c r="F310" s="7"/>
    </row>
    <row r="311" spans="6:6">
      <c r="F311" s="7"/>
    </row>
    <row r="312" spans="6:6">
      <c r="F312" s="7"/>
    </row>
    <row r="313" spans="6:6">
      <c r="F313" s="7"/>
    </row>
    <row r="314" spans="6:6">
      <c r="F314" s="7"/>
    </row>
    <row r="315" spans="6:6">
      <c r="F315" s="7"/>
    </row>
    <row r="316" spans="6:6">
      <c r="F316" s="7"/>
    </row>
    <row r="317" spans="6:6">
      <c r="F317" s="7"/>
    </row>
    <row r="318" spans="6:6">
      <c r="F318" s="7"/>
    </row>
    <row r="319" spans="6:6">
      <c r="F319" s="7"/>
    </row>
    <row r="320" spans="6:6">
      <c r="F320" s="7"/>
    </row>
    <row r="321" spans="6:6">
      <c r="F321" s="7"/>
    </row>
    <row r="322" spans="6:6">
      <c r="F322" s="7"/>
    </row>
    <row r="323" spans="6:6">
      <c r="F323" s="7"/>
    </row>
    <row r="324" spans="6:6">
      <c r="F324" s="7"/>
    </row>
    <row r="325" spans="6:6">
      <c r="F325" s="7"/>
    </row>
    <row r="326" spans="6:6">
      <c r="F326" s="7"/>
    </row>
    <row r="327" spans="6:6">
      <c r="F327" s="7"/>
    </row>
    <row r="328" spans="6:6">
      <c r="F328" s="7"/>
    </row>
    <row r="329" spans="6:6">
      <c r="F329" s="7"/>
    </row>
    <row r="330" spans="6:6">
      <c r="F330" s="7"/>
    </row>
    <row r="331" spans="6:6">
      <c r="F331" s="7"/>
    </row>
    <row r="332" spans="6:6">
      <c r="F332" s="7"/>
    </row>
    <row r="333" spans="6:6">
      <c r="F333" s="7"/>
    </row>
    <row r="334" spans="6:6">
      <c r="F334" s="7"/>
    </row>
    <row r="335" spans="6:6">
      <c r="F335" s="7"/>
    </row>
    <row r="336" spans="6:6">
      <c r="F336" s="7"/>
    </row>
    <row r="337" spans="6:6">
      <c r="F337" s="7"/>
    </row>
    <row r="338" spans="6:6">
      <c r="F338" s="7"/>
    </row>
    <row r="339" spans="6:6">
      <c r="F339" s="7"/>
    </row>
    <row r="340" spans="6:6">
      <c r="F340" s="7"/>
    </row>
    <row r="341" spans="6:6">
      <c r="F341" s="7"/>
    </row>
    <row r="342" spans="6:6">
      <c r="F342" s="7"/>
    </row>
    <row r="343" spans="6:6">
      <c r="F343" s="7"/>
    </row>
    <row r="344" spans="6:6">
      <c r="F344" s="7"/>
    </row>
    <row r="345" spans="6:6">
      <c r="F345" s="7"/>
    </row>
    <row r="346" spans="6:6">
      <c r="F346" s="7"/>
    </row>
    <row r="347" spans="6:6">
      <c r="F347" s="7"/>
    </row>
    <row r="348" spans="6:6">
      <c r="F348" s="7"/>
    </row>
    <row r="349" spans="6:6">
      <c r="F349" s="7"/>
    </row>
    <row r="350" spans="6:6">
      <c r="F350" s="7"/>
    </row>
    <row r="351" spans="6:6">
      <c r="F351" s="7"/>
    </row>
    <row r="352" spans="6:6">
      <c r="F352" s="7"/>
    </row>
    <row r="353" spans="6:6">
      <c r="F353" s="7"/>
    </row>
    <row r="354" spans="6:6">
      <c r="F354" s="7"/>
    </row>
    <row r="355" spans="6:6">
      <c r="F355" s="7"/>
    </row>
    <row r="356" spans="6:6">
      <c r="F356" s="7"/>
    </row>
    <row r="357" spans="6:6">
      <c r="F357" s="7"/>
    </row>
    <row r="358" spans="6:6">
      <c r="F358" s="7"/>
    </row>
    <row r="359" spans="6:6">
      <c r="F359" s="7"/>
    </row>
    <row r="360" spans="6:6">
      <c r="F360" s="7"/>
    </row>
    <row r="361" spans="6:6">
      <c r="F361" s="7"/>
    </row>
    <row r="362" spans="6:6">
      <c r="F362" s="7"/>
    </row>
    <row r="363" spans="6:6">
      <c r="F363" s="7"/>
    </row>
    <row r="364" spans="6:6">
      <c r="F364" s="7"/>
    </row>
    <row r="365" spans="6:6">
      <c r="F365" s="7"/>
    </row>
    <row r="366" spans="6:6">
      <c r="F366" s="7"/>
    </row>
    <row r="367" spans="6:6">
      <c r="F367" s="7"/>
    </row>
    <row r="368" spans="6:6">
      <c r="F368" s="7"/>
    </row>
    <row r="369" spans="6:6">
      <c r="F369" s="7"/>
    </row>
    <row r="370" spans="6:6">
      <c r="F370" s="7"/>
    </row>
    <row r="371" spans="6:6">
      <c r="F371" s="7"/>
    </row>
    <row r="372" spans="6:6">
      <c r="F372" s="7"/>
    </row>
    <row r="373" spans="6:6">
      <c r="F373" s="7"/>
    </row>
    <row r="374" spans="6:6">
      <c r="F374" s="7"/>
    </row>
    <row r="375" spans="6:6">
      <c r="F375" s="7"/>
    </row>
    <row r="376" spans="6:6">
      <c r="F376" s="7"/>
    </row>
    <row r="377" spans="6:6">
      <c r="F377" s="7"/>
    </row>
    <row r="378" spans="6:6">
      <c r="F378" s="7"/>
    </row>
    <row r="379" spans="6:6">
      <c r="F379" s="7"/>
    </row>
    <row r="380" spans="6:6">
      <c r="F380" s="7"/>
    </row>
    <row r="381" spans="6:6">
      <c r="F381" s="7"/>
    </row>
    <row r="382" spans="6:6">
      <c r="F382" s="7"/>
    </row>
    <row r="383" spans="6:6">
      <c r="F383" s="7"/>
    </row>
    <row r="384" spans="6:6">
      <c r="F384" s="7"/>
    </row>
    <row r="385" spans="6:6">
      <c r="F385" s="7"/>
    </row>
    <row r="386" spans="6:6">
      <c r="F386" s="7"/>
    </row>
    <row r="387" spans="6:6">
      <c r="F387" s="7"/>
    </row>
    <row r="388" spans="6:6">
      <c r="F388" s="7"/>
    </row>
    <row r="389" spans="6:6">
      <c r="F389" s="7"/>
    </row>
    <row r="390" spans="6:6">
      <c r="F390" s="7"/>
    </row>
    <row r="391" spans="6:6">
      <c r="F391" s="7"/>
    </row>
    <row r="392" spans="6:6">
      <c r="F392" s="7"/>
    </row>
    <row r="393" spans="6:6">
      <c r="F393" s="7"/>
    </row>
    <row r="394" spans="6:6">
      <c r="F394" s="7"/>
    </row>
    <row r="395" spans="6:6">
      <c r="F395" s="7"/>
    </row>
    <row r="396" spans="6:6">
      <c r="F396" s="7"/>
    </row>
    <row r="397" spans="6:6">
      <c r="F397" s="7"/>
    </row>
    <row r="398" spans="6:6">
      <c r="F398" s="7"/>
    </row>
    <row r="399" spans="6:6">
      <c r="F399" s="7"/>
    </row>
    <row r="400" spans="6:6">
      <c r="F400" s="7"/>
    </row>
    <row r="401" spans="6:6">
      <c r="F401" s="7"/>
    </row>
    <row r="402" spans="6:6">
      <c r="F402" s="7"/>
    </row>
    <row r="403" spans="6:6">
      <c r="F403" s="7"/>
    </row>
    <row r="404" spans="6:6">
      <c r="F404" s="7"/>
    </row>
    <row r="405" spans="6:6">
      <c r="F405" s="7"/>
    </row>
    <row r="406" spans="6:6">
      <c r="F406" s="7"/>
    </row>
    <row r="407" spans="6:6">
      <c r="F407" s="7"/>
    </row>
    <row r="408" spans="6:6">
      <c r="F408" s="7"/>
    </row>
    <row r="409" spans="6:6">
      <c r="F409" s="7"/>
    </row>
    <row r="410" spans="6:6">
      <c r="F410" s="7"/>
    </row>
    <row r="411" spans="6:6">
      <c r="F411" s="7"/>
    </row>
    <row r="412" spans="6:6">
      <c r="F412" s="7"/>
    </row>
    <row r="413" spans="6:6">
      <c r="F413" s="7"/>
    </row>
    <row r="414" spans="6:6">
      <c r="F414" s="7"/>
    </row>
    <row r="415" spans="6:6">
      <c r="F415" s="7"/>
    </row>
    <row r="416" spans="6:6">
      <c r="F416" s="7"/>
    </row>
    <row r="417" spans="6:6">
      <c r="F417" s="7"/>
    </row>
    <row r="418" spans="6:6">
      <c r="F418" s="7"/>
    </row>
    <row r="419" spans="6:6">
      <c r="F419" s="7"/>
    </row>
    <row r="420" spans="6:6">
      <c r="F420" s="7"/>
    </row>
    <row r="421" spans="6:6">
      <c r="F421" s="7"/>
    </row>
    <row r="422" spans="6:6">
      <c r="F422" s="7"/>
    </row>
    <row r="423" spans="6:6">
      <c r="F423" s="7"/>
    </row>
    <row r="424" spans="6:6">
      <c r="F424" s="7"/>
    </row>
    <row r="425" spans="6:6">
      <c r="F425" s="7"/>
    </row>
    <row r="426" spans="6:6">
      <c r="F426" s="7"/>
    </row>
    <row r="427" spans="6:6">
      <c r="F427" s="7"/>
    </row>
    <row r="428" spans="6:6">
      <c r="F428" s="7"/>
    </row>
    <row r="429" spans="6:6">
      <c r="F429" s="7"/>
    </row>
    <row r="430" spans="6:6">
      <c r="F430" s="7"/>
    </row>
    <row r="431" spans="6:6">
      <c r="F431" s="7"/>
    </row>
    <row r="432" spans="6:6">
      <c r="F432" s="7"/>
    </row>
    <row r="433" spans="6:6">
      <c r="F433" s="7"/>
    </row>
    <row r="434" spans="6:6">
      <c r="F434" s="7"/>
    </row>
    <row r="435" spans="6:6">
      <c r="F435" s="7"/>
    </row>
    <row r="436" spans="6:6">
      <c r="F436" s="7"/>
    </row>
    <row r="437" spans="6:6">
      <c r="F437" s="7"/>
    </row>
    <row r="438" spans="6:6">
      <c r="F438" s="7"/>
    </row>
    <row r="439" spans="6:6">
      <c r="F439" s="7"/>
    </row>
    <row r="440" spans="6:6">
      <c r="F440" s="7"/>
    </row>
    <row r="441" spans="6:6">
      <c r="F441" s="7"/>
    </row>
    <row r="442" spans="6:6">
      <c r="F442" s="7"/>
    </row>
    <row r="443" spans="6:6">
      <c r="F443" s="7"/>
    </row>
    <row r="444" spans="6:6">
      <c r="F444" s="7"/>
    </row>
    <row r="445" spans="6:6">
      <c r="F445" s="7"/>
    </row>
    <row r="446" spans="6:6">
      <c r="F446" s="7"/>
    </row>
    <row r="447" spans="6:6">
      <c r="F447" s="7"/>
    </row>
    <row r="448" spans="6:6">
      <c r="F448" s="7"/>
    </row>
    <row r="449" spans="6:6">
      <c r="F449" s="7"/>
    </row>
    <row r="450" spans="6:6">
      <c r="F450" s="7"/>
    </row>
    <row r="451" spans="6:6">
      <c r="F451" s="7"/>
    </row>
    <row r="452" spans="6:6">
      <c r="F452" s="7"/>
    </row>
    <row r="453" spans="6:6">
      <c r="F453" s="7"/>
    </row>
    <row r="454" spans="6:6">
      <c r="F454" s="7"/>
    </row>
    <row r="455" spans="6:6">
      <c r="F455" s="7"/>
    </row>
    <row r="456" spans="6:6">
      <c r="F456" s="7"/>
    </row>
    <row r="457" spans="6:6">
      <c r="F457" s="7"/>
    </row>
    <row r="458" spans="6:6">
      <c r="F458" s="7"/>
    </row>
    <row r="459" spans="6:6">
      <c r="F459" s="7"/>
    </row>
    <row r="460" spans="6:6">
      <c r="F460" s="7"/>
    </row>
    <row r="461" spans="6:6">
      <c r="F461" s="7"/>
    </row>
    <row r="462" spans="6:6">
      <c r="F462" s="7"/>
    </row>
    <row r="463" spans="6:6">
      <c r="F463" s="7"/>
    </row>
    <row r="464" spans="6:6">
      <c r="F464" s="7"/>
    </row>
    <row r="465" spans="6:6">
      <c r="F465" s="7"/>
    </row>
    <row r="466" spans="6:6">
      <c r="F466" s="7"/>
    </row>
    <row r="467" spans="6:6">
      <c r="F467" s="7"/>
    </row>
    <row r="468" spans="6:6">
      <c r="F468" s="7"/>
    </row>
    <row r="469" spans="6:6">
      <c r="F469" s="7"/>
    </row>
    <row r="470" spans="6:6">
      <c r="F470" s="7"/>
    </row>
    <row r="471" spans="6:6">
      <c r="F471" s="7"/>
    </row>
    <row r="472" spans="6:6">
      <c r="F472" s="7"/>
    </row>
    <row r="473" spans="6:6">
      <c r="F473" s="7"/>
    </row>
    <row r="474" spans="6:6">
      <c r="F474" s="7"/>
    </row>
    <row r="475" spans="6:6">
      <c r="F475" s="7"/>
    </row>
    <row r="476" spans="6:6">
      <c r="F476" s="7"/>
    </row>
    <row r="477" spans="6:6">
      <c r="F477" s="7"/>
    </row>
    <row r="478" spans="6:6">
      <c r="F478" s="7"/>
    </row>
    <row r="479" spans="6:6">
      <c r="F479" s="7"/>
    </row>
    <row r="480" spans="6:6">
      <c r="F480" s="7"/>
    </row>
    <row r="481" spans="6:6">
      <c r="F481" s="7"/>
    </row>
    <row r="482" spans="6:6">
      <c r="F482" s="7"/>
    </row>
    <row r="483" spans="6:6">
      <c r="F483" s="7"/>
    </row>
    <row r="484" spans="6:6">
      <c r="F484" s="7"/>
    </row>
    <row r="485" spans="6:6">
      <c r="F485" s="7"/>
    </row>
    <row r="486" spans="6:6">
      <c r="F486" s="7"/>
    </row>
    <row r="487" spans="6:6">
      <c r="F487" s="7"/>
    </row>
    <row r="488" spans="6:6">
      <c r="F488" s="7"/>
    </row>
    <row r="489" spans="6:6">
      <c r="F489" s="7"/>
    </row>
    <row r="490" spans="6:6">
      <c r="F490" s="7"/>
    </row>
    <row r="491" spans="6:6">
      <c r="F491" s="7"/>
    </row>
    <row r="492" spans="6:6">
      <c r="F492" s="7"/>
    </row>
    <row r="493" spans="6:6">
      <c r="F493" s="7"/>
    </row>
    <row r="494" spans="6:6">
      <c r="F494" s="7"/>
    </row>
    <row r="495" spans="6:6">
      <c r="F495" s="7"/>
    </row>
    <row r="496" spans="6:6">
      <c r="F496" s="7"/>
    </row>
    <row r="497" spans="6:6">
      <c r="F497" s="7"/>
    </row>
    <row r="498" spans="6:6">
      <c r="F498" s="7"/>
    </row>
    <row r="499" spans="6:6">
      <c r="F499" s="7"/>
    </row>
    <row r="500" spans="6:6">
      <c r="F500" s="7"/>
    </row>
    <row r="501" spans="6:6">
      <c r="F501" s="7"/>
    </row>
    <row r="502" spans="6:6">
      <c r="F502" s="7"/>
    </row>
    <row r="503" spans="6:6">
      <c r="F503" s="7"/>
    </row>
    <row r="504" spans="6:6">
      <c r="F504" s="7"/>
    </row>
    <row r="505" spans="6:6">
      <c r="F505" s="7"/>
    </row>
    <row r="506" spans="6:6">
      <c r="F506" s="7"/>
    </row>
    <row r="507" spans="6:6">
      <c r="F507" s="7"/>
    </row>
    <row r="508" spans="6:6">
      <c r="F508" s="7"/>
    </row>
    <row r="509" spans="6:6">
      <c r="F509" s="7"/>
    </row>
    <row r="510" spans="6:6">
      <c r="F510" s="7"/>
    </row>
    <row r="511" spans="6:6">
      <c r="F511" s="7"/>
    </row>
    <row r="512" spans="6:6">
      <c r="F512" s="7"/>
    </row>
    <row r="513" spans="6:6">
      <c r="F513" s="7"/>
    </row>
    <row r="514" spans="6:6">
      <c r="F514" s="7"/>
    </row>
    <row r="515" spans="6:6">
      <c r="F515" s="7"/>
    </row>
    <row r="516" spans="6:6">
      <c r="F516" s="7"/>
    </row>
    <row r="517" spans="6:6">
      <c r="F517" s="7"/>
    </row>
    <row r="518" spans="6:6">
      <c r="F518" s="7"/>
    </row>
    <row r="519" spans="6:6">
      <c r="F519" s="7"/>
    </row>
    <row r="520" spans="6:6">
      <c r="F520" s="7"/>
    </row>
    <row r="521" spans="6:6">
      <c r="F521" s="7"/>
    </row>
    <row r="522" spans="6:6">
      <c r="F522" s="7"/>
    </row>
    <row r="523" spans="6:6">
      <c r="F523" s="7"/>
    </row>
    <row r="524" spans="6:6">
      <c r="F524" s="7"/>
    </row>
    <row r="525" spans="6:6">
      <c r="F525" s="7"/>
    </row>
    <row r="526" spans="6:6">
      <c r="F526" s="7"/>
    </row>
    <row r="527" spans="6:6">
      <c r="F527" s="7"/>
    </row>
    <row r="528" spans="6:6">
      <c r="F528" s="7"/>
    </row>
    <row r="529" spans="6:6">
      <c r="F529" s="7"/>
    </row>
    <row r="530" spans="6:6">
      <c r="F530" s="7"/>
    </row>
    <row r="531" spans="6:6">
      <c r="F531" s="7"/>
    </row>
    <row r="532" spans="6:6">
      <c r="F532" s="7"/>
    </row>
    <row r="533" spans="6:6">
      <c r="F533" s="7"/>
    </row>
    <row r="534" spans="6:6">
      <c r="F534" s="7"/>
    </row>
    <row r="535" spans="6:6">
      <c r="F535" s="7"/>
    </row>
    <row r="536" spans="6:6">
      <c r="F536" s="7"/>
    </row>
    <row r="537" spans="6:6">
      <c r="F537" s="7"/>
    </row>
    <row r="538" spans="6:6">
      <c r="F538" s="7"/>
    </row>
    <row r="539" spans="6:6">
      <c r="F539" s="7"/>
    </row>
    <row r="540" spans="6:6">
      <c r="F540" s="7"/>
    </row>
    <row r="541" spans="6:6">
      <c r="F541" s="7"/>
    </row>
    <row r="542" spans="6:6">
      <c r="F542" s="7"/>
    </row>
    <row r="543" spans="6:6">
      <c r="F543" s="7"/>
    </row>
    <row r="544" spans="6:6">
      <c r="F544" s="7"/>
    </row>
    <row r="545" spans="6:6">
      <c r="F545" s="7"/>
    </row>
    <row r="546" spans="6:6">
      <c r="F546" s="7"/>
    </row>
    <row r="547" spans="6:6">
      <c r="F547" s="7"/>
    </row>
    <row r="548" spans="6:6">
      <c r="F548" s="7"/>
    </row>
    <row r="549" spans="6:6">
      <c r="F549" s="7"/>
    </row>
    <row r="550" spans="6:6">
      <c r="F550" s="7"/>
    </row>
    <row r="551" spans="6:6">
      <c r="F551" s="7"/>
    </row>
    <row r="552" spans="6:6">
      <c r="F552" s="7"/>
    </row>
    <row r="553" spans="6:6">
      <c r="F553" s="7"/>
    </row>
    <row r="554" spans="6:6">
      <c r="F554" s="7"/>
    </row>
    <row r="555" spans="6:6">
      <c r="F555" s="7"/>
    </row>
    <row r="556" spans="6:6">
      <c r="F556" s="7"/>
    </row>
    <row r="557" spans="6:6">
      <c r="F557" s="7"/>
    </row>
    <row r="558" spans="6:6">
      <c r="F558" s="7"/>
    </row>
    <row r="559" spans="6:6">
      <c r="F559" s="7"/>
    </row>
    <row r="560" spans="6:6">
      <c r="F560" s="7"/>
    </row>
    <row r="561" spans="6:6">
      <c r="F561" s="7"/>
    </row>
    <row r="562" spans="6:6">
      <c r="F562" s="7"/>
    </row>
    <row r="563" spans="6:6">
      <c r="F563" s="7"/>
    </row>
    <row r="564" spans="6:6">
      <c r="F564" s="7"/>
    </row>
    <row r="565" spans="6:6">
      <c r="F565" s="7"/>
    </row>
    <row r="566" spans="6:6">
      <c r="F566" s="7"/>
    </row>
    <row r="567" spans="6:6">
      <c r="F567" s="7"/>
    </row>
    <row r="568" spans="6:6">
      <c r="F568" s="7"/>
    </row>
    <row r="569" spans="6:6">
      <c r="F569" s="7"/>
    </row>
    <row r="570" spans="6:6">
      <c r="F570" s="7"/>
    </row>
    <row r="571" spans="6:6">
      <c r="F571" s="7"/>
    </row>
    <row r="572" spans="6:6">
      <c r="F572" s="7"/>
    </row>
    <row r="573" spans="6:6">
      <c r="F573" s="7"/>
    </row>
    <row r="574" spans="6:6">
      <c r="F574" s="7"/>
    </row>
    <row r="575" spans="6:6">
      <c r="F575" s="7"/>
    </row>
    <row r="576" spans="6:6">
      <c r="F576" s="7"/>
    </row>
    <row r="577" spans="6:6">
      <c r="F577" s="7"/>
    </row>
    <row r="578" spans="6:6">
      <c r="F578" s="7"/>
    </row>
    <row r="579" spans="6:6">
      <c r="F579" s="7"/>
    </row>
    <row r="580" spans="6:6">
      <c r="F580" s="7"/>
    </row>
    <row r="581" spans="6:6">
      <c r="F581" s="7"/>
    </row>
    <row r="582" spans="6:6">
      <c r="F582" s="7"/>
    </row>
    <row r="583" spans="6:6">
      <c r="F583" s="7"/>
    </row>
    <row r="584" spans="6:6">
      <c r="F584" s="7"/>
    </row>
    <row r="585" spans="6:6">
      <c r="F585" s="7"/>
    </row>
    <row r="586" spans="6:6">
      <c r="F586" s="7"/>
    </row>
    <row r="587" spans="6:6">
      <c r="F587" s="7"/>
    </row>
    <row r="588" spans="6:6">
      <c r="F588" s="7"/>
    </row>
    <row r="589" spans="6:6">
      <c r="F589" s="7"/>
    </row>
    <row r="590" spans="6:6">
      <c r="F590" s="7"/>
    </row>
    <row r="591" spans="6:6">
      <c r="F591" s="7"/>
    </row>
    <row r="592" spans="6:6">
      <c r="F592" s="7"/>
    </row>
    <row r="593" spans="6:6">
      <c r="F593" s="7"/>
    </row>
    <row r="594" spans="6:6">
      <c r="F594" s="7"/>
    </row>
    <row r="595" spans="6:6">
      <c r="F595" s="7"/>
    </row>
    <row r="596" spans="6:6">
      <c r="F596" s="7"/>
    </row>
    <row r="597" spans="6:6">
      <c r="F597" s="7"/>
    </row>
    <row r="598" spans="6:6">
      <c r="F598" s="7"/>
    </row>
    <row r="599" spans="6:6">
      <c r="F599" s="7"/>
    </row>
    <row r="600" spans="6:6">
      <c r="F600" s="7"/>
    </row>
    <row r="601" spans="6:6">
      <c r="F601" s="7"/>
    </row>
    <row r="602" spans="6:6">
      <c r="F602" s="7"/>
    </row>
    <row r="603" spans="6:6">
      <c r="F603" s="7"/>
    </row>
    <row r="604" spans="6:6">
      <c r="F604" s="7"/>
    </row>
    <row r="605" spans="6:6">
      <c r="F605" s="7"/>
    </row>
    <row r="606" spans="6:6">
      <c r="F606" s="7"/>
    </row>
    <row r="607" spans="6:6">
      <c r="F607" s="7"/>
    </row>
    <row r="608" spans="6:6">
      <c r="F608" s="7"/>
    </row>
    <row r="609" spans="6:6">
      <c r="F609" s="7"/>
    </row>
    <row r="610" spans="6:6">
      <c r="F610" s="7"/>
    </row>
    <row r="611" spans="6:6">
      <c r="F611" s="7"/>
    </row>
    <row r="612" spans="6:6">
      <c r="F612" s="7"/>
    </row>
    <row r="613" spans="6:6">
      <c r="F613" s="7"/>
    </row>
    <row r="614" spans="6:6">
      <c r="F614" s="7"/>
    </row>
    <row r="615" spans="6:6">
      <c r="F615" s="7"/>
    </row>
    <row r="616" spans="6:6">
      <c r="F616" s="7"/>
    </row>
    <row r="617" spans="6:6">
      <c r="F617" s="7"/>
    </row>
    <row r="618" spans="6:6">
      <c r="F618" s="7"/>
    </row>
    <row r="619" spans="6:6">
      <c r="F619" s="7"/>
    </row>
    <row r="620" spans="6:6">
      <c r="F620" s="7"/>
    </row>
    <row r="621" spans="6:6">
      <c r="F621" s="7"/>
    </row>
    <row r="622" spans="6:6">
      <c r="F622" s="7"/>
    </row>
    <row r="623" spans="6:6">
      <c r="F623" s="7"/>
    </row>
    <row r="624" spans="6:6">
      <c r="F624" s="7"/>
    </row>
    <row r="625" spans="6:6">
      <c r="F625" s="7"/>
    </row>
    <row r="626" spans="6:6">
      <c r="F626" s="7"/>
    </row>
    <row r="627" spans="6:6">
      <c r="F627" s="7"/>
    </row>
    <row r="628" spans="6:6">
      <c r="F628" s="7"/>
    </row>
    <row r="629" spans="6:6">
      <c r="F629" s="7"/>
    </row>
    <row r="630" spans="6:6">
      <c r="F630" s="7"/>
    </row>
    <row r="631" spans="6:6">
      <c r="F631" s="7"/>
    </row>
    <row r="632" spans="6:6">
      <c r="F632" s="7"/>
    </row>
    <row r="633" spans="6:6">
      <c r="F633" s="7"/>
    </row>
  </sheetData>
  <mergeCells count="2">
    <mergeCell ref="A1:B1"/>
    <mergeCell ref="C1:E1"/>
  </mergeCells>
  <phoneticPr fontId="0" type="noConversion"/>
  <pageMargins left="0.98425196850393704" right="0.39370078740157483" top="0.78740157480314965" bottom="0.78740157480314965" header="1.2598425196850394" footer="0"/>
  <pageSetup paperSize="9" scale="94" orientation="portrait" copies="2" r:id="rId1"/>
  <headerFooter alignWithMargins="0">
    <oddHeader xml:space="preserve">&amp;R&amp;7STR:  R-&amp;P </oddHeader>
    <oddFooter>&amp;C &amp;P / &amp;N</oddFooter>
  </headerFooter>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79"/>
  <sheetViews>
    <sheetView view="pageBreakPreview" topLeftCell="A124" zoomScale="110" zoomScaleNormal="100" zoomScaleSheetLayoutView="110" workbookViewId="0">
      <selection activeCell="D1" sqref="D1:D1048576"/>
    </sheetView>
  </sheetViews>
  <sheetFormatPr defaultColWidth="8.69921875" defaultRowHeight="13.2"/>
  <cols>
    <col min="1" max="1" width="8.69921875" style="35"/>
    <col min="2" max="2" width="37.19921875" style="35" customWidth="1"/>
    <col min="3" max="3" width="8.5" style="35" customWidth="1"/>
    <col min="4" max="4" width="10.3984375" style="43" customWidth="1"/>
    <col min="5" max="5" width="13.3984375" style="43" customWidth="1"/>
    <col min="6" max="6" width="16.19921875" style="35" customWidth="1"/>
    <col min="7" max="16384" width="8.69921875" style="35"/>
  </cols>
  <sheetData>
    <row r="1" spans="1:5" ht="16.5" customHeight="1" thickBot="1">
      <c r="A1" s="75" t="s">
        <v>37</v>
      </c>
      <c r="B1" s="76" t="s">
        <v>36</v>
      </c>
      <c r="C1" s="77"/>
      <c r="D1" s="78"/>
      <c r="E1" s="79"/>
    </row>
    <row r="2" spans="1:5" ht="13.8" thickTop="1">
      <c r="A2" s="80"/>
      <c r="B2" s="81"/>
      <c r="C2" s="82"/>
      <c r="D2" s="83"/>
      <c r="E2" s="84"/>
    </row>
    <row r="3" spans="1:5" ht="171.6">
      <c r="A3" s="85">
        <v>1</v>
      </c>
      <c r="B3" s="86" t="s">
        <v>86</v>
      </c>
      <c r="C3" s="82"/>
      <c r="D3" s="83"/>
      <c r="E3" s="84"/>
    </row>
    <row r="4" spans="1:5" ht="16.5" customHeight="1">
      <c r="A4" s="80"/>
      <c r="B4" s="87" t="s">
        <v>85</v>
      </c>
      <c r="C4" s="88">
        <v>1</v>
      </c>
      <c r="D4" s="89"/>
      <c r="E4" s="90">
        <f>C4*D4</f>
        <v>0</v>
      </c>
    </row>
    <row r="5" spans="1:5">
      <c r="A5" s="80"/>
      <c r="B5" s="91"/>
      <c r="C5" s="82"/>
      <c r="D5" s="89"/>
      <c r="E5" s="90"/>
    </row>
    <row r="6" spans="1:5" ht="104.25" customHeight="1">
      <c r="A6" s="85">
        <v>2</v>
      </c>
      <c r="B6" s="86" t="s">
        <v>84</v>
      </c>
      <c r="C6" s="82"/>
      <c r="D6" s="92"/>
      <c r="E6" s="93"/>
    </row>
    <row r="7" spans="1:5">
      <c r="A7" s="80"/>
      <c r="B7" s="94" t="s">
        <v>83</v>
      </c>
      <c r="C7" s="88">
        <v>4</v>
      </c>
      <c r="D7" s="92"/>
      <c r="E7" s="90">
        <f>C7*D7</f>
        <v>0</v>
      </c>
    </row>
    <row r="8" spans="1:5" ht="13.8" thickBot="1">
      <c r="A8" s="80"/>
      <c r="B8" s="91"/>
      <c r="C8" s="82"/>
      <c r="D8" s="83"/>
      <c r="E8" s="84"/>
    </row>
    <row r="9" spans="1:5" ht="18.75" customHeight="1" thickTop="1" thickBot="1">
      <c r="A9" s="95"/>
      <c r="B9" s="96" t="s">
        <v>82</v>
      </c>
      <c r="C9" s="97"/>
      <c r="D9" s="98"/>
      <c r="E9" s="99">
        <f>SUM(E4:E7)</f>
        <v>0</v>
      </c>
    </row>
    <row r="10" spans="1:5" ht="13.8" thickTop="1">
      <c r="A10" s="80"/>
      <c r="B10" s="81"/>
      <c r="C10" s="82"/>
      <c r="D10" s="83"/>
      <c r="E10" s="84"/>
    </row>
    <row r="11" spans="1:5" ht="17.25" customHeight="1" thickBot="1">
      <c r="A11" s="75" t="s">
        <v>35</v>
      </c>
      <c r="B11" s="76" t="s">
        <v>34</v>
      </c>
      <c r="C11" s="77"/>
      <c r="D11" s="78"/>
      <c r="E11" s="79"/>
    </row>
    <row r="12" spans="1:5" ht="13.8" thickTop="1">
      <c r="A12" s="80"/>
      <c r="B12" s="81"/>
      <c r="C12" s="82"/>
      <c r="D12" s="83"/>
      <c r="E12" s="84"/>
    </row>
    <row r="13" spans="1:5" ht="93" customHeight="1">
      <c r="A13" s="85">
        <v>1</v>
      </c>
      <c r="B13" s="86" t="s">
        <v>222</v>
      </c>
      <c r="C13" s="82"/>
      <c r="D13" s="83"/>
      <c r="E13" s="84"/>
    </row>
    <row r="14" spans="1:5">
      <c r="A14" s="80"/>
      <c r="B14" s="87" t="s">
        <v>53</v>
      </c>
      <c r="C14" s="88">
        <v>900</v>
      </c>
      <c r="D14" s="89"/>
      <c r="E14" s="90">
        <f>C14*D14</f>
        <v>0</v>
      </c>
    </row>
    <row r="15" spans="1:5">
      <c r="A15" s="80"/>
      <c r="B15" s="91"/>
      <c r="C15" s="82"/>
      <c r="D15" s="83"/>
      <c r="E15" s="84"/>
    </row>
    <row r="16" spans="1:5" s="167" customFormat="1" ht="78.75" customHeight="1">
      <c r="A16" s="170">
        <v>2</v>
      </c>
      <c r="B16" s="171" t="s">
        <v>223</v>
      </c>
      <c r="C16" s="172"/>
      <c r="D16" s="173"/>
      <c r="E16" s="174"/>
    </row>
    <row r="17" spans="1:5" s="167" customFormat="1">
      <c r="A17" s="175"/>
      <c r="B17" s="176" t="s">
        <v>53</v>
      </c>
      <c r="C17" s="177">
        <v>900</v>
      </c>
      <c r="D17" s="178"/>
      <c r="E17" s="179">
        <f>C17*D17</f>
        <v>0</v>
      </c>
    </row>
    <row r="18" spans="1:5" ht="13.8" thickBot="1">
      <c r="A18" s="100"/>
      <c r="B18" s="101"/>
      <c r="C18" s="77"/>
      <c r="D18" s="78"/>
      <c r="E18" s="79"/>
    </row>
    <row r="19" spans="1:5" ht="18" customHeight="1" thickTop="1" thickBot="1">
      <c r="A19" s="102"/>
      <c r="B19" s="76" t="s">
        <v>81</v>
      </c>
      <c r="C19" s="77"/>
      <c r="D19" s="78"/>
      <c r="E19" s="99">
        <f>SUM(E13:E17)</f>
        <v>0</v>
      </c>
    </row>
    <row r="20" spans="1:5" ht="13.8" thickTop="1">
      <c r="A20" s="80"/>
      <c r="B20" s="81"/>
      <c r="C20" s="82"/>
      <c r="D20" s="83"/>
      <c r="E20" s="84"/>
    </row>
    <row r="21" spans="1:5" ht="18.75" customHeight="1" thickBot="1">
      <c r="A21" s="75" t="s">
        <v>33</v>
      </c>
      <c r="B21" s="76" t="s">
        <v>32</v>
      </c>
      <c r="C21" s="77"/>
      <c r="D21" s="78"/>
      <c r="E21" s="79"/>
    </row>
    <row r="22" spans="1:5" ht="13.8" thickTop="1">
      <c r="A22" s="85"/>
      <c r="B22" s="103"/>
      <c r="C22" s="82"/>
      <c r="D22" s="83"/>
      <c r="E22" s="84"/>
    </row>
    <row r="23" spans="1:5" ht="66">
      <c r="A23" s="85">
        <v>1</v>
      </c>
      <c r="B23" s="104" t="s">
        <v>224</v>
      </c>
      <c r="C23" s="82"/>
      <c r="D23" s="83"/>
      <c r="E23" s="84"/>
    </row>
    <row r="24" spans="1:5">
      <c r="A24" s="85"/>
      <c r="B24" s="87" t="s">
        <v>50</v>
      </c>
      <c r="C24" s="88">
        <v>8</v>
      </c>
      <c r="D24" s="92"/>
      <c r="E24" s="90">
        <f>C24*D24</f>
        <v>0</v>
      </c>
    </row>
    <row r="25" spans="1:5">
      <c r="A25" s="80"/>
      <c r="B25" s="87"/>
      <c r="C25" s="88"/>
      <c r="D25" s="92"/>
      <c r="E25" s="90"/>
    </row>
    <row r="26" spans="1:5" ht="92.4">
      <c r="A26" s="85">
        <v>2</v>
      </c>
      <c r="B26" s="86" t="s">
        <v>80</v>
      </c>
      <c r="C26" s="82"/>
      <c r="D26" s="105"/>
      <c r="E26" s="106"/>
    </row>
    <row r="27" spans="1:5">
      <c r="A27" s="80"/>
      <c r="B27" s="87" t="s">
        <v>50</v>
      </c>
      <c r="C27" s="88">
        <v>96</v>
      </c>
      <c r="D27" s="92"/>
      <c r="E27" s="90">
        <f>C27*D27</f>
        <v>0</v>
      </c>
    </row>
    <row r="28" spans="1:5">
      <c r="A28" s="80"/>
      <c r="B28" s="87"/>
      <c r="C28" s="88"/>
      <c r="D28" s="92"/>
      <c r="E28" s="90"/>
    </row>
    <row r="29" spans="1:5" ht="40.5" customHeight="1">
      <c r="A29" s="107">
        <v>3</v>
      </c>
      <c r="B29" s="86" t="s">
        <v>225</v>
      </c>
      <c r="C29" s="88"/>
      <c r="D29" s="92"/>
      <c r="E29" s="90"/>
    </row>
    <row r="30" spans="1:5">
      <c r="A30" s="80"/>
      <c r="B30" s="87" t="s">
        <v>50</v>
      </c>
      <c r="C30" s="88">
        <v>96</v>
      </c>
      <c r="D30" s="92"/>
      <c r="E30" s="90">
        <f>C30*D30</f>
        <v>0</v>
      </c>
    </row>
    <row r="31" spans="1:5" ht="15" customHeight="1">
      <c r="A31" s="80"/>
      <c r="B31" s="87"/>
      <c r="C31" s="88"/>
      <c r="D31" s="92"/>
      <c r="E31" s="90"/>
    </row>
    <row r="32" spans="1:5" ht="13.8" thickBot="1">
      <c r="A32" s="80"/>
      <c r="B32" s="81"/>
      <c r="C32" s="82"/>
      <c r="D32" s="105"/>
      <c r="E32" s="106"/>
    </row>
    <row r="33" spans="1:5" ht="14.4" thickTop="1" thickBot="1">
      <c r="A33" s="102"/>
      <c r="B33" s="76" t="s">
        <v>79</v>
      </c>
      <c r="C33" s="77"/>
      <c r="D33" s="108"/>
      <c r="E33" s="99">
        <f>SUM(E24:E32)</f>
        <v>0</v>
      </c>
    </row>
    <row r="34" spans="1:5" ht="13.8" thickTop="1">
      <c r="A34" s="80"/>
      <c r="B34" s="81"/>
      <c r="C34" s="82"/>
      <c r="D34" s="105"/>
      <c r="E34" s="93"/>
    </row>
    <row r="35" spans="1:5" ht="13.8" thickBot="1">
      <c r="A35" s="75" t="s">
        <v>31</v>
      </c>
      <c r="B35" s="76" t="s">
        <v>30</v>
      </c>
      <c r="C35" s="77"/>
      <c r="D35" s="108"/>
      <c r="E35" s="109"/>
    </row>
    <row r="36" spans="1:5" ht="15" customHeight="1" thickTop="1">
      <c r="A36" s="80"/>
      <c r="B36" s="81"/>
      <c r="C36" s="82"/>
      <c r="D36" s="105"/>
      <c r="E36" s="93"/>
    </row>
    <row r="37" spans="1:5" ht="211.2">
      <c r="A37" s="85">
        <v>1</v>
      </c>
      <c r="B37" s="86" t="s">
        <v>78</v>
      </c>
      <c r="C37" s="82"/>
      <c r="D37" s="92"/>
      <c r="E37" s="93"/>
    </row>
    <row r="38" spans="1:5">
      <c r="A38" s="85"/>
      <c r="B38" s="87" t="s">
        <v>54</v>
      </c>
      <c r="C38" s="88">
        <v>120</v>
      </c>
      <c r="D38" s="92"/>
      <c r="E38" s="90">
        <f>C38*D38</f>
        <v>0</v>
      </c>
    </row>
    <row r="39" spans="1:5">
      <c r="A39" s="80"/>
      <c r="B39" s="87"/>
      <c r="C39" s="88"/>
      <c r="D39" s="92"/>
      <c r="E39" s="90"/>
    </row>
    <row r="40" spans="1:5" ht="198">
      <c r="A40" s="85">
        <v>2</v>
      </c>
      <c r="B40" s="86" t="s">
        <v>77</v>
      </c>
      <c r="C40" s="82"/>
      <c r="D40" s="92"/>
      <c r="E40" s="93"/>
    </row>
    <row r="41" spans="1:5">
      <c r="A41" s="80"/>
      <c r="B41" s="87" t="s">
        <v>54</v>
      </c>
      <c r="C41" s="88">
        <v>290</v>
      </c>
      <c r="D41" s="92"/>
      <c r="E41" s="90">
        <f>C41*D41</f>
        <v>0</v>
      </c>
    </row>
    <row r="42" spans="1:5">
      <c r="A42" s="80"/>
      <c r="B42" s="81"/>
      <c r="C42" s="82"/>
      <c r="D42" s="92"/>
      <c r="E42" s="93"/>
    </row>
    <row r="43" spans="1:5" ht="290.39999999999998">
      <c r="A43" s="85">
        <v>3</v>
      </c>
      <c r="B43" s="86" t="s">
        <v>76</v>
      </c>
      <c r="C43" s="82"/>
      <c r="D43" s="92"/>
      <c r="E43" s="93"/>
    </row>
    <row r="44" spans="1:5">
      <c r="A44" s="80"/>
      <c r="B44" s="87" t="s">
        <v>54</v>
      </c>
      <c r="C44" s="88">
        <v>40</v>
      </c>
      <c r="D44" s="92"/>
      <c r="E44" s="90">
        <f>C44*D44</f>
        <v>0</v>
      </c>
    </row>
    <row r="45" spans="1:5" ht="17.25" customHeight="1">
      <c r="A45" s="80"/>
      <c r="B45" s="91"/>
      <c r="C45" s="82"/>
      <c r="D45" s="92"/>
      <c r="E45" s="93"/>
    </row>
    <row r="46" spans="1:5" ht="15.75" customHeight="1">
      <c r="A46" s="80"/>
      <c r="B46" s="81"/>
      <c r="C46" s="82"/>
      <c r="D46" s="92"/>
      <c r="E46" s="93"/>
    </row>
    <row r="47" spans="1:5" ht="66">
      <c r="A47" s="85">
        <v>4</v>
      </c>
      <c r="B47" s="86" t="s">
        <v>75</v>
      </c>
      <c r="C47" s="82"/>
      <c r="D47" s="92"/>
      <c r="E47" s="93"/>
    </row>
    <row r="48" spans="1:5" ht="12.75" customHeight="1">
      <c r="A48" s="80"/>
      <c r="B48" s="87" t="s">
        <v>54</v>
      </c>
      <c r="C48" s="88">
        <v>450</v>
      </c>
      <c r="D48" s="92"/>
      <c r="E48" s="90">
        <f>C48*D48</f>
        <v>0</v>
      </c>
    </row>
    <row r="49" spans="1:5" ht="13.8" thickBot="1">
      <c r="A49" s="80"/>
      <c r="B49" s="81"/>
      <c r="C49" s="82"/>
      <c r="D49" s="92"/>
      <c r="E49" s="93"/>
    </row>
    <row r="50" spans="1:5" ht="23.25" customHeight="1" thickTop="1" thickBot="1">
      <c r="A50" s="95"/>
      <c r="B50" s="96" t="s">
        <v>74</v>
      </c>
      <c r="C50" s="97"/>
      <c r="D50" s="110"/>
      <c r="E50" s="99">
        <f>SUM(E38:E48)</f>
        <v>0</v>
      </c>
    </row>
    <row r="51" spans="1:5" ht="13.8" thickTop="1">
      <c r="A51" s="80"/>
      <c r="B51" s="81"/>
      <c r="C51" s="82"/>
      <c r="D51" s="92"/>
      <c r="E51" s="93"/>
    </row>
    <row r="52" spans="1:5" ht="13.8" thickBot="1">
      <c r="A52" s="75" t="s">
        <v>29</v>
      </c>
      <c r="B52" s="76" t="s">
        <v>28</v>
      </c>
      <c r="C52" s="77"/>
      <c r="D52" s="111"/>
      <c r="E52" s="112"/>
    </row>
    <row r="53" spans="1:5" ht="15.75" customHeight="1" thickTop="1">
      <c r="A53" s="80"/>
      <c r="B53" s="81"/>
      <c r="C53" s="82"/>
      <c r="D53" s="92"/>
      <c r="E53" s="93"/>
    </row>
    <row r="54" spans="1:5" ht="28.5" customHeight="1">
      <c r="A54" s="85">
        <v>1</v>
      </c>
      <c r="B54" s="86" t="s">
        <v>73</v>
      </c>
      <c r="C54" s="82"/>
      <c r="D54" s="92"/>
      <c r="E54" s="93"/>
    </row>
    <row r="55" spans="1:5">
      <c r="A55" s="80"/>
      <c r="B55" s="87" t="s">
        <v>53</v>
      </c>
      <c r="C55" s="88">
        <v>36</v>
      </c>
      <c r="D55" s="92"/>
      <c r="E55" s="90">
        <f>C55*D55</f>
        <v>0</v>
      </c>
    </row>
    <row r="56" spans="1:5">
      <c r="A56" s="80"/>
      <c r="B56" s="81"/>
      <c r="C56" s="82"/>
      <c r="D56" s="92"/>
      <c r="E56" s="93"/>
    </row>
    <row r="57" spans="1:5" ht="60" customHeight="1">
      <c r="A57" s="190">
        <v>2</v>
      </c>
      <c r="B57" s="86" t="s">
        <v>72</v>
      </c>
      <c r="C57" s="191"/>
      <c r="D57" s="192"/>
      <c r="E57" s="193"/>
    </row>
    <row r="58" spans="1:5" ht="32.25" customHeight="1">
      <c r="A58" s="190"/>
      <c r="B58" s="86" t="s">
        <v>71</v>
      </c>
      <c r="C58" s="191"/>
      <c r="D58" s="192"/>
      <c r="E58" s="193"/>
    </row>
    <row r="59" spans="1:5" ht="17.25" customHeight="1">
      <c r="A59" s="80"/>
      <c r="B59" s="87" t="s">
        <v>54</v>
      </c>
      <c r="C59" s="113">
        <v>14</v>
      </c>
      <c r="D59" s="92"/>
      <c r="E59" s="90">
        <f>C59*D59</f>
        <v>0</v>
      </c>
    </row>
    <row r="60" spans="1:5">
      <c r="A60" s="80"/>
      <c r="B60" s="91"/>
      <c r="C60" s="88"/>
      <c r="D60" s="92"/>
      <c r="E60" s="90"/>
    </row>
    <row r="61" spans="1:5" ht="79.2">
      <c r="A61" s="190">
        <v>3</v>
      </c>
      <c r="B61" s="86" t="s">
        <v>70</v>
      </c>
      <c r="C61" s="191"/>
      <c r="D61" s="192"/>
      <c r="E61" s="193"/>
    </row>
    <row r="62" spans="1:5" ht="12.75" customHeight="1">
      <c r="A62" s="190"/>
      <c r="B62" s="86" t="s">
        <v>69</v>
      </c>
      <c r="C62" s="191"/>
      <c r="D62" s="192"/>
      <c r="E62" s="193"/>
    </row>
    <row r="63" spans="1:5" ht="39.6">
      <c r="A63" s="190"/>
      <c r="B63" s="86" t="s">
        <v>68</v>
      </c>
      <c r="C63" s="191"/>
      <c r="D63" s="192"/>
      <c r="E63" s="193"/>
    </row>
    <row r="64" spans="1:5" ht="12.75" customHeight="1">
      <c r="A64" s="80"/>
      <c r="B64" s="87" t="s">
        <v>54</v>
      </c>
      <c r="C64" s="88">
        <v>28</v>
      </c>
      <c r="D64" s="92"/>
      <c r="E64" s="90">
        <f>C64*D64</f>
        <v>0</v>
      </c>
    </row>
    <row r="65" spans="1:5" ht="13.8" thickBot="1">
      <c r="A65" s="100"/>
      <c r="B65" s="101"/>
      <c r="C65" s="77"/>
      <c r="D65" s="114"/>
      <c r="E65" s="109"/>
    </row>
    <row r="66" spans="1:5" ht="14.4" thickTop="1" thickBot="1">
      <c r="A66" s="102"/>
      <c r="B66" s="76" t="s">
        <v>67</v>
      </c>
      <c r="C66" s="77"/>
      <c r="D66" s="114"/>
      <c r="E66" s="99">
        <f>SUM(E55:E64)</f>
        <v>0</v>
      </c>
    </row>
    <row r="67" spans="1:5" ht="12.75" customHeight="1" thickTop="1">
      <c r="A67" s="80"/>
      <c r="B67" s="81"/>
      <c r="C67" s="115"/>
      <c r="D67" s="92"/>
      <c r="E67" s="93"/>
    </row>
    <row r="68" spans="1:5" ht="12.75" customHeight="1" thickBot="1">
      <c r="A68" s="75" t="s">
        <v>27</v>
      </c>
      <c r="B68" s="76" t="s">
        <v>26</v>
      </c>
      <c r="C68" s="77"/>
      <c r="D68" s="114"/>
      <c r="E68" s="109"/>
    </row>
    <row r="69" spans="1:5" ht="17.25" customHeight="1" thickTop="1">
      <c r="A69" s="80"/>
      <c r="B69" s="81"/>
      <c r="C69" s="82"/>
      <c r="D69" s="92"/>
      <c r="E69" s="93"/>
    </row>
    <row r="70" spans="1:5" s="116" customFormat="1" ht="224.4">
      <c r="A70" s="85">
        <v>1</v>
      </c>
      <c r="B70" s="86" t="s">
        <v>66</v>
      </c>
      <c r="C70" s="82"/>
      <c r="D70" s="92"/>
      <c r="E70" s="93"/>
    </row>
    <row r="71" spans="1:5">
      <c r="A71" s="91"/>
      <c r="B71" s="87" t="s">
        <v>65</v>
      </c>
      <c r="C71" s="88">
        <v>45</v>
      </c>
      <c r="D71" s="92"/>
      <c r="E71" s="90">
        <f>C71*D71</f>
        <v>0</v>
      </c>
    </row>
    <row r="72" spans="1:5" ht="12.75" customHeight="1">
      <c r="A72" s="91"/>
      <c r="B72" s="87"/>
      <c r="C72" s="88"/>
      <c r="D72" s="92"/>
      <c r="E72" s="90"/>
    </row>
    <row r="73" spans="1:5" ht="211.2">
      <c r="A73" s="107">
        <v>2</v>
      </c>
      <c r="B73" s="117" t="s">
        <v>64</v>
      </c>
      <c r="C73" s="88"/>
      <c r="D73" s="92"/>
      <c r="E73" s="90"/>
    </row>
    <row r="74" spans="1:5" ht="12.75" customHeight="1">
      <c r="A74" s="118"/>
      <c r="B74" s="119" t="s">
        <v>50</v>
      </c>
      <c r="C74" s="120">
        <v>70</v>
      </c>
      <c r="D74" s="121"/>
      <c r="E74" s="90">
        <f>C74*D74</f>
        <v>0</v>
      </c>
    </row>
    <row r="75" spans="1:5" ht="13.8" thickBot="1">
      <c r="A75" s="100"/>
      <c r="B75" s="101"/>
      <c r="C75" s="77"/>
      <c r="D75" s="114"/>
      <c r="E75" s="109"/>
    </row>
    <row r="76" spans="1:5" ht="15.75" customHeight="1" thickTop="1" thickBot="1">
      <c r="A76" s="102"/>
      <c r="B76" s="76" t="s">
        <v>63</v>
      </c>
      <c r="C76" s="77"/>
      <c r="D76" s="114"/>
      <c r="E76" s="99">
        <f>SUM(E71:E74)</f>
        <v>0</v>
      </c>
    </row>
    <row r="77" spans="1:5" ht="13.8" thickTop="1">
      <c r="A77" s="80"/>
      <c r="B77" s="81"/>
      <c r="C77" s="115"/>
      <c r="D77" s="92"/>
      <c r="E77" s="93"/>
    </row>
    <row r="78" spans="1:5" ht="13.8" thickBot="1">
      <c r="A78" s="75" t="s">
        <v>25</v>
      </c>
      <c r="B78" s="76" t="s">
        <v>24</v>
      </c>
      <c r="C78" s="77"/>
      <c r="D78" s="114"/>
      <c r="E78" s="109"/>
    </row>
    <row r="79" spans="1:5" ht="13.8" thickTop="1">
      <c r="A79" s="80"/>
      <c r="B79" s="81"/>
      <c r="C79" s="82"/>
      <c r="D79" s="92"/>
      <c r="E79" s="93"/>
    </row>
    <row r="80" spans="1:5" ht="211.2">
      <c r="A80" s="85">
        <v>1</v>
      </c>
      <c r="B80" s="122" t="s">
        <v>226</v>
      </c>
      <c r="C80" s="82"/>
      <c r="D80" s="92"/>
      <c r="E80" s="93"/>
    </row>
    <row r="81" spans="1:5">
      <c r="A81" s="91"/>
      <c r="B81" s="87" t="s">
        <v>6</v>
      </c>
      <c r="C81" s="88">
        <v>2</v>
      </c>
      <c r="D81" s="89"/>
      <c r="E81" s="90">
        <f>C81*D81</f>
        <v>0</v>
      </c>
    </row>
    <row r="82" spans="1:5" ht="17.25" customHeight="1">
      <c r="A82" s="80"/>
      <c r="B82" s="123"/>
      <c r="C82" s="82"/>
      <c r="D82" s="92"/>
      <c r="E82" s="93"/>
    </row>
    <row r="83" spans="1:5" ht="158.4">
      <c r="A83" s="85">
        <v>2</v>
      </c>
      <c r="B83" s="117" t="s">
        <v>62</v>
      </c>
      <c r="C83" s="115"/>
      <c r="D83" s="92"/>
      <c r="E83" s="93"/>
    </row>
    <row r="84" spans="1:5" ht="12.75" customHeight="1">
      <c r="A84" s="91"/>
      <c r="B84" s="87" t="s">
        <v>6</v>
      </c>
      <c r="C84" s="88">
        <v>1</v>
      </c>
      <c r="D84" s="89"/>
      <c r="E84" s="90">
        <f>C84*D84</f>
        <v>0</v>
      </c>
    </row>
    <row r="85" spans="1:5">
      <c r="A85" s="80"/>
      <c r="B85" s="91"/>
      <c r="C85" s="82"/>
      <c r="D85" s="92"/>
      <c r="E85" s="93"/>
    </row>
    <row r="86" spans="1:5" ht="93" customHeight="1">
      <c r="A86" s="85">
        <v>3</v>
      </c>
      <c r="B86" s="86" t="s">
        <v>219</v>
      </c>
      <c r="C86" s="82"/>
      <c r="D86" s="92"/>
      <c r="E86" s="93"/>
    </row>
    <row r="87" spans="1:5">
      <c r="A87" s="80"/>
      <c r="B87" s="124" t="s">
        <v>61</v>
      </c>
      <c r="C87" s="88">
        <v>3</v>
      </c>
      <c r="D87" s="92"/>
      <c r="E87" s="90">
        <f>C87*D87</f>
        <v>0</v>
      </c>
    </row>
    <row r="88" spans="1:5">
      <c r="A88" s="80"/>
      <c r="B88" s="124"/>
      <c r="C88" s="88"/>
      <c r="D88" s="92"/>
      <c r="E88" s="90"/>
    </row>
    <row r="89" spans="1:5" ht="12.75" customHeight="1">
      <c r="A89" s="91"/>
      <c r="B89" s="124"/>
      <c r="C89" s="88"/>
      <c r="D89" s="92"/>
      <c r="E89" s="90"/>
    </row>
    <row r="90" spans="1:5" ht="66">
      <c r="A90" s="85">
        <v>4</v>
      </c>
      <c r="B90" s="86" t="s">
        <v>60</v>
      </c>
      <c r="C90" s="88"/>
      <c r="D90" s="92"/>
      <c r="E90" s="90"/>
    </row>
    <row r="91" spans="1:5" ht="12.75" customHeight="1">
      <c r="A91" s="91"/>
      <c r="B91" s="87" t="s">
        <v>6</v>
      </c>
      <c r="C91" s="88">
        <v>3</v>
      </c>
      <c r="D91" s="89"/>
      <c r="E91" s="90">
        <f>C91*D91</f>
        <v>0</v>
      </c>
    </row>
    <row r="92" spans="1:5" ht="13.8" thickBot="1">
      <c r="A92" s="100"/>
      <c r="B92" s="101"/>
      <c r="C92" s="77"/>
      <c r="D92" s="114"/>
      <c r="E92" s="109"/>
    </row>
    <row r="93" spans="1:5" ht="15.75" customHeight="1" thickTop="1" thickBot="1">
      <c r="A93" s="102"/>
      <c r="B93" s="76" t="s">
        <v>59</v>
      </c>
      <c r="C93" s="77"/>
      <c r="D93" s="114"/>
      <c r="E93" s="99">
        <f>SUM(E81:E91)</f>
        <v>0</v>
      </c>
    </row>
    <row r="94" spans="1:5" ht="13.8" thickTop="1">
      <c r="A94" s="80"/>
      <c r="B94" s="81"/>
      <c r="C94" s="115"/>
      <c r="D94" s="92"/>
      <c r="E94" s="93"/>
    </row>
    <row r="95" spans="1:5" ht="13.8" thickBot="1">
      <c r="A95" s="75" t="s">
        <v>23</v>
      </c>
      <c r="B95" s="76" t="s">
        <v>22</v>
      </c>
      <c r="C95" s="77"/>
      <c r="D95" s="114"/>
      <c r="E95" s="109"/>
    </row>
    <row r="96" spans="1:5" ht="17.25" customHeight="1" thickTop="1">
      <c r="A96" s="80"/>
      <c r="B96" s="81"/>
      <c r="C96" s="82"/>
      <c r="D96" s="92"/>
      <c r="E96" s="93"/>
    </row>
    <row r="97" spans="1:5" ht="303.60000000000002">
      <c r="A97" s="85">
        <v>1</v>
      </c>
      <c r="B97" s="86" t="s">
        <v>58</v>
      </c>
      <c r="C97" s="82"/>
      <c r="D97" s="92"/>
      <c r="E97" s="93"/>
    </row>
    <row r="98" spans="1:5">
      <c r="A98" s="80"/>
      <c r="B98" s="87" t="s">
        <v>53</v>
      </c>
      <c r="C98" s="88">
        <v>920</v>
      </c>
      <c r="D98" s="92"/>
      <c r="E98" s="90">
        <f>C98*D98</f>
        <v>0</v>
      </c>
    </row>
    <row r="99" spans="1:5">
      <c r="A99" s="80"/>
      <c r="B99" s="81"/>
      <c r="C99" s="82"/>
      <c r="D99" s="92"/>
      <c r="E99" s="93"/>
    </row>
    <row r="100" spans="1:5" ht="382.8">
      <c r="A100" s="85">
        <v>2</v>
      </c>
      <c r="B100" s="86" t="s">
        <v>57</v>
      </c>
      <c r="C100" s="82"/>
      <c r="D100" s="92"/>
      <c r="E100" s="93"/>
    </row>
    <row r="101" spans="1:5" ht="67.5" customHeight="1">
      <c r="A101" s="85"/>
      <c r="B101" s="86" t="s">
        <v>56</v>
      </c>
      <c r="C101" s="82"/>
      <c r="D101" s="92"/>
      <c r="E101" s="93"/>
    </row>
    <row r="102" spans="1:5">
      <c r="A102" s="80"/>
      <c r="B102" s="87" t="s">
        <v>54</v>
      </c>
      <c r="C102" s="88">
        <v>120</v>
      </c>
      <c r="D102" s="92"/>
      <c r="E102" s="90">
        <f>C102*D102</f>
        <v>0</v>
      </c>
    </row>
    <row r="103" spans="1:5">
      <c r="A103" s="80"/>
      <c r="B103" s="87"/>
      <c r="C103" s="88"/>
      <c r="D103" s="92"/>
      <c r="E103" s="90"/>
    </row>
    <row r="104" spans="1:5" ht="396">
      <c r="A104" s="80">
        <v>3</v>
      </c>
      <c r="B104" s="86" t="s">
        <v>227</v>
      </c>
      <c r="C104" s="88"/>
      <c r="D104" s="92"/>
      <c r="E104" s="90"/>
    </row>
    <row r="105" spans="1:5">
      <c r="A105" s="80"/>
      <c r="B105" s="87" t="s">
        <v>54</v>
      </c>
      <c r="C105" s="88">
        <v>80</v>
      </c>
      <c r="D105" s="92"/>
      <c r="E105" s="90">
        <f>C105*D105</f>
        <v>0</v>
      </c>
    </row>
    <row r="106" spans="1:5">
      <c r="A106" s="80"/>
      <c r="B106" s="87"/>
      <c r="C106" s="88"/>
      <c r="D106" s="92"/>
      <c r="E106" s="90"/>
    </row>
    <row r="107" spans="1:5" ht="9" customHeight="1">
      <c r="A107" s="80"/>
      <c r="B107" s="87"/>
      <c r="C107" s="88"/>
      <c r="D107" s="92"/>
      <c r="E107" s="90"/>
    </row>
    <row r="108" spans="1:5" ht="396">
      <c r="A108" s="80">
        <v>4</v>
      </c>
      <c r="B108" s="86" t="s">
        <v>55</v>
      </c>
      <c r="C108" s="88"/>
      <c r="D108" s="92"/>
      <c r="E108" s="90"/>
    </row>
    <row r="109" spans="1:5">
      <c r="A109" s="80"/>
      <c r="B109" s="87" t="s">
        <v>54</v>
      </c>
      <c r="C109" s="88">
        <v>180</v>
      </c>
      <c r="D109" s="92"/>
      <c r="E109" s="90">
        <f>C109*D109</f>
        <v>0</v>
      </c>
    </row>
    <row r="110" spans="1:5">
      <c r="A110" s="80"/>
      <c r="B110" s="87"/>
      <c r="C110" s="88"/>
      <c r="D110" s="92"/>
      <c r="E110" s="90"/>
    </row>
    <row r="111" spans="1:5" ht="375.6" customHeight="1">
      <c r="A111" s="80">
        <v>5</v>
      </c>
      <c r="B111" s="125" t="s">
        <v>228</v>
      </c>
      <c r="C111" s="88"/>
      <c r="D111" s="92"/>
      <c r="E111" s="90"/>
    </row>
    <row r="112" spans="1:5">
      <c r="A112" s="80"/>
      <c r="B112" s="87" t="s">
        <v>53</v>
      </c>
      <c r="C112" s="88">
        <v>185</v>
      </c>
      <c r="D112" s="92"/>
      <c r="E112" s="90">
        <f>C112*D112</f>
        <v>0</v>
      </c>
    </row>
    <row r="113" spans="1:5">
      <c r="A113" s="80"/>
      <c r="B113" s="87"/>
      <c r="C113" s="88"/>
      <c r="D113" s="92"/>
      <c r="E113" s="90"/>
    </row>
    <row r="114" spans="1:5" ht="12.75" customHeight="1">
      <c r="A114" s="80"/>
      <c r="B114" s="87"/>
      <c r="C114" s="88"/>
      <c r="D114" s="92"/>
      <c r="E114" s="90"/>
    </row>
    <row r="115" spans="1:5" ht="373.95" customHeight="1">
      <c r="A115" s="80">
        <v>6</v>
      </c>
      <c r="B115" s="125" t="s">
        <v>229</v>
      </c>
      <c r="C115" s="88"/>
      <c r="D115" s="92"/>
      <c r="E115" s="90"/>
    </row>
    <row r="116" spans="1:5" ht="16.5" customHeight="1">
      <c r="A116" s="80"/>
      <c r="B116" s="87" t="s">
        <v>53</v>
      </c>
      <c r="C116" s="88">
        <v>185</v>
      </c>
      <c r="D116" s="92"/>
      <c r="E116" s="90">
        <f>C116*D116</f>
        <v>0</v>
      </c>
    </row>
    <row r="117" spans="1:5">
      <c r="A117" s="80"/>
      <c r="B117" s="91"/>
      <c r="C117" s="82"/>
      <c r="D117" s="92"/>
      <c r="E117" s="93"/>
    </row>
    <row r="118" spans="1:5" ht="90.75" customHeight="1">
      <c r="A118" s="80">
        <v>7</v>
      </c>
      <c r="B118" s="86" t="s">
        <v>230</v>
      </c>
      <c r="C118" s="88"/>
      <c r="D118" s="92"/>
      <c r="E118" s="90"/>
    </row>
    <row r="119" spans="1:5" ht="20.25" customHeight="1">
      <c r="A119" s="126"/>
      <c r="B119" s="127" t="s">
        <v>231</v>
      </c>
      <c r="C119" s="128"/>
      <c r="D119" s="129"/>
      <c r="E119" s="130"/>
    </row>
    <row r="120" spans="1:5" hidden="1">
      <c r="A120" s="126"/>
      <c r="B120" s="131"/>
      <c r="C120" s="128"/>
      <c r="D120" s="129"/>
      <c r="E120" s="130"/>
    </row>
    <row r="121" spans="1:5" ht="35.25" customHeight="1">
      <c r="A121" s="126"/>
      <c r="B121" s="127" t="s">
        <v>232</v>
      </c>
      <c r="C121" s="128"/>
      <c r="D121" s="129"/>
      <c r="E121" s="130"/>
    </row>
    <row r="122" spans="1:5">
      <c r="A122" s="80"/>
      <c r="B122" s="87" t="s">
        <v>53</v>
      </c>
      <c r="C122" s="88">
        <v>205</v>
      </c>
      <c r="D122" s="92"/>
      <c r="E122" s="90">
        <f>C122*D122</f>
        <v>0</v>
      </c>
    </row>
    <row r="123" spans="1:5" ht="6" customHeight="1">
      <c r="A123" s="80"/>
      <c r="B123" s="87"/>
      <c r="C123" s="88"/>
      <c r="D123" s="92"/>
      <c r="E123" s="90"/>
    </row>
    <row r="124" spans="1:5" ht="369.6" customHeight="1">
      <c r="A124" s="80">
        <v>8</v>
      </c>
      <c r="B124" s="125" t="s">
        <v>233</v>
      </c>
      <c r="C124" s="88"/>
      <c r="D124" s="92"/>
      <c r="E124" s="90"/>
    </row>
    <row r="125" spans="1:5" ht="15.75" customHeight="1">
      <c r="A125" s="80"/>
      <c r="B125" s="87" t="s">
        <v>53</v>
      </c>
      <c r="C125" s="88">
        <v>275</v>
      </c>
      <c r="D125" s="92"/>
      <c r="E125" s="90">
        <f>C125*D125</f>
        <v>0</v>
      </c>
    </row>
    <row r="126" spans="1:5" ht="13.8" thickBot="1">
      <c r="A126" s="80"/>
      <c r="B126" s="91"/>
      <c r="C126" s="82"/>
      <c r="D126" s="92"/>
      <c r="E126" s="93"/>
    </row>
    <row r="127" spans="1:5" ht="14.4" thickTop="1" thickBot="1">
      <c r="A127" s="95"/>
      <c r="B127" s="96" t="s">
        <v>52</v>
      </c>
      <c r="C127" s="97"/>
      <c r="D127" s="110"/>
      <c r="E127" s="99">
        <f>SUM(E98:E125)</f>
        <v>0</v>
      </c>
    </row>
    <row r="128" spans="1:5" ht="13.8" thickTop="1">
      <c r="A128" s="80"/>
      <c r="B128" s="91"/>
      <c r="C128" s="115"/>
      <c r="D128" s="92"/>
      <c r="E128" s="93"/>
    </row>
    <row r="129" spans="1:5" ht="17.25" customHeight="1">
      <c r="A129" s="80"/>
      <c r="B129" s="81"/>
      <c r="C129" s="82"/>
      <c r="D129" s="105"/>
      <c r="E129" s="93"/>
    </row>
    <row r="130" spans="1:5" ht="17.25" customHeight="1" thickBot="1">
      <c r="A130" s="75" t="s">
        <v>21</v>
      </c>
      <c r="B130" s="76" t="s">
        <v>20</v>
      </c>
      <c r="C130" s="77"/>
      <c r="D130" s="78"/>
      <c r="E130" s="79"/>
    </row>
    <row r="131" spans="1:5" ht="17.25" customHeight="1" thickTop="1">
      <c r="A131" s="80"/>
      <c r="B131" s="81"/>
      <c r="C131" s="82"/>
      <c r="D131" s="83"/>
      <c r="E131" s="84"/>
    </row>
    <row r="132" spans="1:5" ht="174.75" customHeight="1">
      <c r="A132" s="85">
        <v>1</v>
      </c>
      <c r="B132" s="86" t="s">
        <v>51</v>
      </c>
      <c r="C132" s="82"/>
      <c r="D132" s="83"/>
      <c r="E132" s="84"/>
    </row>
    <row r="133" spans="1:5" ht="15.75" customHeight="1">
      <c r="A133" s="91"/>
      <c r="B133" s="87" t="s">
        <v>50</v>
      </c>
      <c r="C133" s="88">
        <v>97</v>
      </c>
      <c r="D133" s="89"/>
      <c r="E133" s="90">
        <f>C133*D133</f>
        <v>0</v>
      </c>
    </row>
    <row r="134" spans="1:5" ht="17.25" customHeight="1" thickBot="1">
      <c r="A134" s="91"/>
      <c r="B134" s="91"/>
      <c r="C134" s="82"/>
      <c r="D134" s="89"/>
      <c r="E134" s="90"/>
    </row>
    <row r="135" spans="1:5" ht="17.25" customHeight="1" thickTop="1" thickBot="1">
      <c r="A135" s="95"/>
      <c r="B135" s="96" t="s">
        <v>49</v>
      </c>
      <c r="C135" s="132"/>
      <c r="D135" s="110"/>
      <c r="E135" s="99">
        <f>SUM(E133:E133)</f>
        <v>0</v>
      </c>
    </row>
    <row r="136" spans="1:5" ht="17.25" customHeight="1" thickTop="1">
      <c r="A136" s="91"/>
      <c r="B136" s="91"/>
      <c r="C136" s="82"/>
      <c r="D136" s="89"/>
      <c r="E136" s="90"/>
    </row>
    <row r="137" spans="1:5" ht="20.25" customHeight="1">
      <c r="A137" s="107"/>
      <c r="B137" s="103"/>
      <c r="C137" s="82"/>
      <c r="D137" s="105"/>
      <c r="E137" s="90"/>
    </row>
    <row r="138" spans="1:5" ht="17.25" customHeight="1" thickBot="1">
      <c r="A138" s="75" t="s">
        <v>19</v>
      </c>
      <c r="B138" s="76" t="s">
        <v>18</v>
      </c>
      <c r="C138" s="77"/>
      <c r="D138" s="78"/>
      <c r="E138" s="79"/>
    </row>
    <row r="139" spans="1:5" ht="17.25" customHeight="1" thickTop="1">
      <c r="A139" s="107"/>
      <c r="B139" s="103"/>
      <c r="C139" s="82"/>
      <c r="D139" s="105"/>
      <c r="E139" s="90"/>
    </row>
    <row r="140" spans="1:5" ht="91.2">
      <c r="A140" s="107">
        <v>1</v>
      </c>
      <c r="B140" s="134" t="s">
        <v>47</v>
      </c>
      <c r="C140" s="82"/>
      <c r="D140" s="105"/>
      <c r="E140" s="90"/>
    </row>
    <row r="141" spans="1:5" ht="17.25" customHeight="1">
      <c r="A141" s="119"/>
      <c r="B141" s="87" t="s">
        <v>46</v>
      </c>
      <c r="C141" s="88">
        <v>40</v>
      </c>
      <c r="D141" s="89"/>
      <c r="E141" s="90">
        <f>C141*D141</f>
        <v>0</v>
      </c>
    </row>
    <row r="142" spans="1:5" ht="17.25" customHeight="1">
      <c r="A142" s="119"/>
      <c r="B142" s="87" t="s">
        <v>45</v>
      </c>
      <c r="C142" s="88">
        <v>11</v>
      </c>
      <c r="D142" s="89"/>
      <c r="E142" s="90">
        <f>C142*D142</f>
        <v>0</v>
      </c>
    </row>
    <row r="144" spans="1:5" ht="125.4">
      <c r="A144" s="107">
        <v>2</v>
      </c>
      <c r="B144" s="134" t="s">
        <v>44</v>
      </c>
      <c r="C144" s="82"/>
      <c r="D144" s="105"/>
      <c r="E144" s="90"/>
    </row>
    <row r="145" spans="1:5">
      <c r="A145" s="119"/>
      <c r="B145" s="87" t="s">
        <v>13</v>
      </c>
      <c r="C145" s="88">
        <v>23</v>
      </c>
      <c r="D145" s="89"/>
      <c r="E145" s="90">
        <f>C145*D145</f>
        <v>0</v>
      </c>
    </row>
    <row r="146" spans="1:5">
      <c r="A146" s="119"/>
      <c r="B146" s="87"/>
      <c r="C146" s="88"/>
      <c r="D146" s="89"/>
      <c r="E146" s="90"/>
    </row>
    <row r="147" spans="1:5" ht="34.200000000000003">
      <c r="A147" s="107">
        <v>3</v>
      </c>
      <c r="B147" s="134" t="s">
        <v>43</v>
      </c>
      <c r="C147" s="88"/>
      <c r="D147" s="89"/>
      <c r="E147" s="90"/>
    </row>
    <row r="148" spans="1:5">
      <c r="A148" s="107"/>
      <c r="B148" s="87" t="s">
        <v>42</v>
      </c>
      <c r="C148" s="88">
        <v>27</v>
      </c>
      <c r="D148" s="89"/>
      <c r="E148" s="90">
        <f>C148*D148</f>
        <v>0</v>
      </c>
    </row>
    <row r="149" spans="1:5">
      <c r="A149" s="107"/>
      <c r="B149" s="87"/>
      <c r="C149" s="88"/>
      <c r="D149" s="89"/>
      <c r="E149" s="90"/>
    </row>
    <row r="150" spans="1:5" ht="45.6">
      <c r="A150" s="107">
        <v>4</v>
      </c>
      <c r="B150" s="134" t="s">
        <v>234</v>
      </c>
      <c r="C150" s="88"/>
      <c r="D150" s="89"/>
      <c r="E150" s="90"/>
    </row>
    <row r="151" spans="1:5">
      <c r="A151" s="119"/>
      <c r="B151" s="87" t="s">
        <v>42</v>
      </c>
      <c r="C151" s="88">
        <v>25</v>
      </c>
      <c r="D151" s="89"/>
      <c r="E151" s="90">
        <f>C151*D151</f>
        <v>0</v>
      </c>
    </row>
    <row r="152" spans="1:5" ht="13.8" thickBot="1">
      <c r="A152" s="119"/>
      <c r="B152" s="87"/>
      <c r="C152" s="88"/>
      <c r="D152" s="89"/>
      <c r="E152" s="90"/>
    </row>
    <row r="153" spans="1:5" ht="14.4" thickTop="1" thickBot="1">
      <c r="A153" s="133"/>
      <c r="B153" s="96" t="s">
        <v>48</v>
      </c>
      <c r="C153" s="97"/>
      <c r="D153" s="110"/>
      <c r="E153" s="135">
        <f>SUM(E141:E152)</f>
        <v>0</v>
      </c>
    </row>
    <row r="154" spans="1:5" ht="18" thickTop="1">
      <c r="B154" s="136" t="s">
        <v>41</v>
      </c>
    </row>
    <row r="155" spans="1:5" ht="13.8" thickBot="1">
      <c r="A155" s="137"/>
    </row>
    <row r="156" spans="1:5" ht="13.8" thickBot="1">
      <c r="A156" s="138" t="s">
        <v>40</v>
      </c>
      <c r="B156" s="139" t="s">
        <v>39</v>
      </c>
      <c r="C156" s="139"/>
      <c r="D156" s="140"/>
      <c r="E156" s="141" t="s">
        <v>38</v>
      </c>
    </row>
    <row r="157" spans="1:5">
      <c r="A157" s="142"/>
      <c r="B157" s="143"/>
      <c r="C157" s="143"/>
      <c r="D157" s="144"/>
      <c r="E157" s="145"/>
    </row>
    <row r="158" spans="1:5">
      <c r="A158" s="146"/>
      <c r="B158" s="147"/>
      <c r="C158" s="148"/>
      <c r="D158" s="149"/>
      <c r="E158" s="145"/>
    </row>
    <row r="159" spans="1:5">
      <c r="A159" s="146"/>
      <c r="B159" s="147"/>
      <c r="C159" s="148"/>
      <c r="D159" s="149"/>
      <c r="E159" s="145"/>
    </row>
    <row r="160" spans="1:5">
      <c r="A160" s="150" t="s">
        <v>37</v>
      </c>
      <c r="B160" s="151" t="s">
        <v>36</v>
      </c>
      <c r="C160" s="148"/>
      <c r="D160" s="149"/>
      <c r="E160" s="152">
        <f>E9</f>
        <v>0</v>
      </c>
    </row>
    <row r="161" spans="1:6">
      <c r="A161" s="150" t="s">
        <v>35</v>
      </c>
      <c r="B161" s="151" t="s">
        <v>34</v>
      </c>
      <c r="C161" s="148"/>
      <c r="D161" s="149"/>
      <c r="E161" s="152">
        <f>E19</f>
        <v>0</v>
      </c>
    </row>
    <row r="162" spans="1:6">
      <c r="A162" s="150" t="s">
        <v>33</v>
      </c>
      <c r="B162" s="151" t="s">
        <v>32</v>
      </c>
      <c r="C162" s="148"/>
      <c r="D162" s="149"/>
      <c r="E162" s="152">
        <f>E33</f>
        <v>0</v>
      </c>
    </row>
    <row r="163" spans="1:6">
      <c r="A163" s="150" t="s">
        <v>31</v>
      </c>
      <c r="B163" s="151" t="s">
        <v>30</v>
      </c>
      <c r="C163" s="148"/>
      <c r="D163" s="149"/>
      <c r="E163" s="152">
        <f>E50</f>
        <v>0</v>
      </c>
    </row>
    <row r="164" spans="1:6">
      <c r="A164" s="150" t="s">
        <v>29</v>
      </c>
      <c r="B164" s="151" t="s">
        <v>28</v>
      </c>
      <c r="C164" s="148"/>
      <c r="D164" s="149"/>
      <c r="E164" s="152">
        <f>E66</f>
        <v>0</v>
      </c>
    </row>
    <row r="165" spans="1:6">
      <c r="A165" s="150" t="s">
        <v>27</v>
      </c>
      <c r="B165" s="151" t="s">
        <v>26</v>
      </c>
      <c r="C165" s="148"/>
      <c r="D165" s="149"/>
      <c r="E165" s="152">
        <f>E76</f>
        <v>0</v>
      </c>
    </row>
    <row r="166" spans="1:6">
      <c r="A166" s="150" t="s">
        <v>25</v>
      </c>
      <c r="B166" s="151" t="s">
        <v>24</v>
      </c>
      <c r="C166" s="148"/>
      <c r="D166" s="149"/>
      <c r="E166" s="152">
        <f>E93</f>
        <v>0</v>
      </c>
    </row>
    <row r="167" spans="1:6">
      <c r="A167" s="150" t="s">
        <v>23</v>
      </c>
      <c r="B167" s="151" t="s">
        <v>22</v>
      </c>
      <c r="C167" s="148"/>
      <c r="D167" s="149"/>
      <c r="E167" s="152">
        <f>E127</f>
        <v>0</v>
      </c>
    </row>
    <row r="168" spans="1:6">
      <c r="A168" s="150" t="s">
        <v>21</v>
      </c>
      <c r="B168" s="151" t="s">
        <v>20</v>
      </c>
      <c r="C168" s="148"/>
      <c r="D168" s="149"/>
      <c r="E168" s="152">
        <f>E135</f>
        <v>0</v>
      </c>
    </row>
    <row r="169" spans="1:6">
      <c r="A169" s="150" t="s">
        <v>19</v>
      </c>
      <c r="B169" s="151" t="s">
        <v>18</v>
      </c>
      <c r="C169" s="148"/>
      <c r="D169" s="149"/>
      <c r="E169" s="152">
        <f>E153</f>
        <v>0</v>
      </c>
    </row>
    <row r="170" spans="1:6">
      <c r="A170" s="146"/>
      <c r="B170" s="153" t="s">
        <v>17</v>
      </c>
      <c r="C170" s="148"/>
      <c r="D170" s="149"/>
      <c r="E170" s="152">
        <f>SUM(E160:E169)</f>
        <v>0</v>
      </c>
    </row>
    <row r="171" spans="1:6">
      <c r="A171" s="146"/>
      <c r="B171" s="153" t="s">
        <v>16</v>
      </c>
      <c r="C171" s="148"/>
      <c r="D171" s="149"/>
      <c r="E171" s="152">
        <f>0.25*E170</f>
        <v>0</v>
      </c>
    </row>
    <row r="172" spans="1:6" ht="13.8" thickBot="1">
      <c r="A172" s="154"/>
      <c r="B172" s="155" t="s">
        <v>15</v>
      </c>
      <c r="C172" s="156"/>
      <c r="D172" s="157"/>
      <c r="E172" s="158">
        <f>SUM(E170:E171)</f>
        <v>0</v>
      </c>
    </row>
    <row r="173" spans="1:6">
      <c r="A173" s="159"/>
    </row>
    <row r="174" spans="1:6">
      <c r="A174" s="159"/>
    </row>
    <row r="175" spans="1:6">
      <c r="A175" s="159"/>
    </row>
    <row r="176" spans="1:6" s="43" customFormat="1">
      <c r="A176" s="159"/>
      <c r="B176" s="35"/>
      <c r="C176" s="35"/>
      <c r="F176" s="35"/>
    </row>
    <row r="177" spans="1:6" s="43" customFormat="1">
      <c r="A177" s="159"/>
      <c r="B177" s="35"/>
      <c r="C177" s="35"/>
      <c r="F177" s="35"/>
    </row>
    <row r="178" spans="1:6" s="43" customFormat="1">
      <c r="A178" s="159"/>
      <c r="B178" s="35"/>
      <c r="C178" s="35"/>
      <c r="F178" s="35"/>
    </row>
    <row r="179" spans="1:6" s="43" customFormat="1">
      <c r="A179" s="35"/>
      <c r="B179" s="160" t="s">
        <v>14</v>
      </c>
      <c r="C179" s="123"/>
      <c r="F179" s="35"/>
    </row>
  </sheetData>
  <mergeCells count="8">
    <mergeCell ref="A57:A58"/>
    <mergeCell ref="C57:C58"/>
    <mergeCell ref="D57:D58"/>
    <mergeCell ref="E57:E58"/>
    <mergeCell ref="A61:A63"/>
    <mergeCell ref="C61:C63"/>
    <mergeCell ref="D61:D63"/>
    <mergeCell ref="E61:E63"/>
  </mergeCells>
  <pageMargins left="0.74803149606299213" right="0.74803149606299213" top="0.98425196850393704" bottom="0.98425196850393704" header="0.51181102362204722" footer="0.51181102362204722"/>
  <pageSetup paperSize="9" scale="85" orientation="portrait" r:id="rId1"/>
  <headerFooter alignWithMargins="0">
    <oddHeader xml:space="preserve">&amp;CGradnja igrališta u MO Mala Švarča u Karlovcu&amp;R
Planum d.o.o.Karlovac
broj projekta : 42/2015
</oddHeader>
    <oddFooter>&amp;R&amp;P</oddFooter>
  </headerFooter>
  <rowBreaks count="13" manualBreakCount="13">
    <brk id="15" max="4" man="1"/>
    <brk id="33" max="4" man="1"/>
    <brk id="41" max="4" man="1"/>
    <brk id="51" max="4" man="1"/>
    <brk id="67" max="4" man="1"/>
    <brk id="77" max="4" man="1"/>
    <brk id="94" max="4" man="1"/>
    <brk id="102" max="4" man="1"/>
    <brk id="113" max="4" man="1"/>
    <brk id="123" max="4" man="1"/>
    <brk id="135" max="4" man="1"/>
    <brk id="149" max="4" man="1"/>
    <brk id="153"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N300"/>
  <sheetViews>
    <sheetView view="pageBreakPreview" topLeftCell="A225" zoomScale="110" zoomScaleNormal="85" zoomScaleSheetLayoutView="110" workbookViewId="0">
      <selection activeCell="E243" sqref="E243"/>
    </sheetView>
  </sheetViews>
  <sheetFormatPr defaultColWidth="8.19921875" defaultRowHeight="13.2"/>
  <cols>
    <col min="1" max="1" width="4.5" style="35" customWidth="1"/>
    <col min="2" max="2" width="39.19921875" style="38" customWidth="1"/>
    <col min="3" max="3" width="8.8984375" style="35" customWidth="1"/>
    <col min="4" max="4" width="7.69921875" style="37" customWidth="1"/>
    <col min="5" max="5" width="8.8984375" style="36" bestFit="1" customWidth="1"/>
    <col min="6" max="6" width="11.19921875" style="36" customWidth="1"/>
    <col min="7" max="16384" width="8.19921875" style="35"/>
  </cols>
  <sheetData>
    <row r="2" spans="2:4">
      <c r="C2" s="38"/>
      <c r="D2" s="35"/>
    </row>
    <row r="3" spans="2:4" ht="15.6">
      <c r="B3" s="74" t="s">
        <v>217</v>
      </c>
      <c r="C3" s="38"/>
      <c r="D3" s="35"/>
    </row>
    <row r="4" spans="2:4" ht="15.6">
      <c r="B4" s="74" t="s">
        <v>216</v>
      </c>
      <c r="C4" s="38"/>
      <c r="D4" s="35"/>
    </row>
    <row r="5" spans="2:4" ht="15.6">
      <c r="B5" s="74" t="s">
        <v>215</v>
      </c>
      <c r="C5" s="38"/>
      <c r="D5" s="35"/>
    </row>
    <row r="6" spans="2:4" ht="15.6">
      <c r="B6" s="74" t="s">
        <v>214</v>
      </c>
      <c r="C6" s="38"/>
      <c r="D6" s="35"/>
    </row>
    <row r="7" spans="2:4" ht="15.6">
      <c r="B7" s="74" t="s">
        <v>213</v>
      </c>
      <c r="C7" s="38"/>
      <c r="D7" s="35"/>
    </row>
    <row r="8" spans="2:4" ht="22.8">
      <c r="B8" s="73"/>
      <c r="C8" s="38"/>
      <c r="D8" s="35"/>
    </row>
    <row r="9" spans="2:4" ht="21">
      <c r="B9" s="68"/>
      <c r="C9" s="38"/>
      <c r="D9" s="35"/>
    </row>
    <row r="10" spans="2:4" ht="21">
      <c r="B10" s="68"/>
      <c r="C10" s="38"/>
      <c r="D10" s="35"/>
    </row>
    <row r="11" spans="2:4" ht="21">
      <c r="B11" s="68" t="s">
        <v>212</v>
      </c>
      <c r="C11" s="38"/>
      <c r="D11" s="35"/>
    </row>
    <row r="12" spans="2:4" ht="21">
      <c r="B12" s="68" t="s">
        <v>211</v>
      </c>
      <c r="C12" s="38"/>
      <c r="D12" s="35"/>
    </row>
    <row r="13" spans="2:4" ht="17.399999999999999">
      <c r="B13" s="72" t="s">
        <v>210</v>
      </c>
      <c r="C13" s="38"/>
      <c r="D13" s="35"/>
    </row>
    <row r="14" spans="2:4">
      <c r="B14" s="35"/>
      <c r="C14" s="38"/>
      <c r="D14" s="35"/>
    </row>
    <row r="15" spans="2:4" ht="20.399999999999999">
      <c r="B15" s="71"/>
      <c r="C15" s="38"/>
      <c r="D15" s="35"/>
    </row>
    <row r="16" spans="2:4" ht="15">
      <c r="B16" s="66" t="s">
        <v>209</v>
      </c>
      <c r="C16" s="38"/>
      <c r="D16" s="35"/>
    </row>
    <row r="17" spans="2:4" ht="21">
      <c r="B17" s="69" t="s">
        <v>208</v>
      </c>
      <c r="C17" s="38"/>
      <c r="D17" s="35"/>
    </row>
    <row r="18" spans="2:4" ht="21">
      <c r="B18" s="69" t="s">
        <v>207</v>
      </c>
      <c r="C18" s="38"/>
      <c r="D18" s="35"/>
    </row>
    <row r="19" spans="2:4" ht="20.399999999999999">
      <c r="B19" s="70"/>
      <c r="C19" s="38"/>
      <c r="D19" s="35"/>
    </row>
    <row r="20" spans="2:4" ht="20.399999999999999">
      <c r="B20" s="66" t="s">
        <v>206</v>
      </c>
      <c r="C20" s="38"/>
      <c r="D20" s="35"/>
    </row>
    <row r="21" spans="2:4" ht="21">
      <c r="B21" s="69" t="s">
        <v>205</v>
      </c>
      <c r="D21" s="69" t="s">
        <v>40</v>
      </c>
    </row>
    <row r="22" spans="2:4" ht="21">
      <c r="B22" s="69"/>
      <c r="D22" s="35"/>
    </row>
    <row r="23" spans="2:4" ht="21">
      <c r="B23" s="69"/>
      <c r="C23" s="38"/>
      <c r="D23" s="35"/>
    </row>
    <row r="24" spans="2:4" ht="15">
      <c r="B24" s="66" t="s">
        <v>204</v>
      </c>
      <c r="C24" s="38"/>
      <c r="D24" s="35"/>
    </row>
    <row r="25" spans="2:4" ht="21">
      <c r="B25" s="69" t="s">
        <v>203</v>
      </c>
      <c r="C25" s="38"/>
      <c r="D25" s="35"/>
    </row>
    <row r="26" spans="2:4" ht="21">
      <c r="B26" s="69"/>
      <c r="C26" s="38"/>
      <c r="D26" s="35"/>
    </row>
    <row r="27" spans="2:4" ht="21">
      <c r="B27" s="69"/>
      <c r="C27" s="38"/>
      <c r="D27" s="35"/>
    </row>
    <row r="28" spans="2:4" ht="21">
      <c r="B28" s="69"/>
      <c r="C28" s="38"/>
      <c r="D28" s="35"/>
    </row>
    <row r="29" spans="2:4" ht="21">
      <c r="B29" s="68" t="s">
        <v>202</v>
      </c>
      <c r="C29" s="38"/>
      <c r="D29" s="35"/>
    </row>
    <row r="30" spans="2:4" ht="21">
      <c r="B30" s="68"/>
      <c r="C30" s="38"/>
      <c r="D30" s="35"/>
    </row>
    <row r="31" spans="2:4" ht="21">
      <c r="B31" s="67"/>
      <c r="C31" s="38"/>
      <c r="D31" s="35"/>
    </row>
    <row r="32" spans="2:4" ht="15">
      <c r="B32" s="66"/>
      <c r="C32" s="38"/>
      <c r="D32" s="35"/>
    </row>
    <row r="33" spans="2:6">
      <c r="B33" s="35"/>
      <c r="C33" s="38"/>
      <c r="D33" s="65"/>
    </row>
    <row r="34" spans="2:6">
      <c r="B34" s="35" t="s">
        <v>201</v>
      </c>
      <c r="C34" s="38"/>
      <c r="D34" s="35"/>
    </row>
    <row r="35" spans="2:6">
      <c r="B35" s="38" t="s">
        <v>200</v>
      </c>
      <c r="C35" s="38"/>
      <c r="D35" s="35"/>
      <c r="E35" s="64"/>
      <c r="F35" s="64"/>
    </row>
    <row r="36" spans="2:6">
      <c r="C36" s="38"/>
      <c r="D36" s="35"/>
      <c r="E36" s="64"/>
      <c r="F36" s="64"/>
    </row>
    <row r="37" spans="2:6">
      <c r="C37" s="38"/>
      <c r="D37" s="35"/>
      <c r="E37" s="64"/>
      <c r="F37" s="64"/>
    </row>
    <row r="38" spans="2:6">
      <c r="C38" s="38"/>
      <c r="D38" s="35"/>
      <c r="E38" s="64"/>
      <c r="F38" s="64"/>
    </row>
    <row r="39" spans="2:6">
      <c r="C39" s="38"/>
      <c r="D39" s="35"/>
      <c r="E39" s="64"/>
      <c r="F39" s="64"/>
    </row>
    <row r="40" spans="2:6">
      <c r="C40" s="38"/>
      <c r="D40" s="35"/>
      <c r="E40" s="64"/>
      <c r="F40" s="64"/>
    </row>
    <row r="41" spans="2:6" ht="13.8">
      <c r="B41" s="63"/>
      <c r="C41" s="38"/>
      <c r="D41" s="35"/>
    </row>
    <row r="42" spans="2:6">
      <c r="B42" s="35"/>
      <c r="C42" s="38"/>
      <c r="D42" s="35"/>
    </row>
    <row r="43" spans="2:6" ht="13.8">
      <c r="B43" s="63"/>
      <c r="C43" s="38"/>
      <c r="D43" s="35"/>
    </row>
    <row r="44" spans="2:6">
      <c r="B44" s="35"/>
      <c r="C44" s="38"/>
      <c r="D44" s="35"/>
    </row>
    <row r="45" spans="2:6">
      <c r="B45" s="35"/>
      <c r="C45" s="38"/>
      <c r="D45" s="35"/>
    </row>
    <row r="46" spans="2:6">
      <c r="B46" s="35"/>
      <c r="C46" s="38"/>
      <c r="D46" s="35"/>
    </row>
    <row r="47" spans="2:6" ht="15.6">
      <c r="B47" s="62" t="s">
        <v>199</v>
      </c>
      <c r="C47" s="38"/>
      <c r="D47" s="35"/>
    </row>
    <row r="48" spans="2:6">
      <c r="B48" s="35"/>
      <c r="C48" s="38"/>
      <c r="D48" s="35"/>
    </row>
    <row r="49" spans="2:4">
      <c r="B49" s="35" t="s">
        <v>198</v>
      </c>
      <c r="C49" s="38"/>
      <c r="D49" s="35"/>
    </row>
    <row r="50" spans="2:4">
      <c r="B50" s="35" t="s">
        <v>197</v>
      </c>
      <c r="C50" s="38"/>
      <c r="D50" s="35"/>
    </row>
    <row r="51" spans="2:4">
      <c r="B51" s="35"/>
      <c r="C51" s="38"/>
      <c r="D51" s="35"/>
    </row>
    <row r="52" spans="2:4">
      <c r="B52" s="35" t="s">
        <v>196</v>
      </c>
      <c r="C52" s="38"/>
      <c r="D52" s="35"/>
    </row>
    <row r="53" spans="2:4">
      <c r="B53" s="35" t="s">
        <v>195</v>
      </c>
      <c r="C53" s="38"/>
      <c r="D53" s="35"/>
    </row>
    <row r="54" spans="2:4">
      <c r="B54" s="35"/>
      <c r="C54" s="38"/>
      <c r="D54" s="35"/>
    </row>
    <row r="55" spans="2:4">
      <c r="B55" s="35" t="s">
        <v>194</v>
      </c>
      <c r="C55" s="38"/>
      <c r="D55" s="35"/>
    </row>
    <row r="56" spans="2:4">
      <c r="B56" s="35" t="s">
        <v>193</v>
      </c>
      <c r="C56" s="38"/>
      <c r="D56" s="35"/>
    </row>
    <row r="57" spans="2:4">
      <c r="B57" s="35"/>
      <c r="C57" s="38"/>
      <c r="D57" s="35"/>
    </row>
    <row r="58" spans="2:4">
      <c r="B58" s="35" t="s">
        <v>192</v>
      </c>
      <c r="C58" s="38"/>
      <c r="D58" s="35"/>
    </row>
    <row r="59" spans="2:4">
      <c r="B59" s="35"/>
      <c r="C59" s="38"/>
      <c r="D59" s="35"/>
    </row>
    <row r="60" spans="2:4">
      <c r="B60" s="35" t="s">
        <v>191</v>
      </c>
      <c r="C60" s="38"/>
      <c r="D60" s="35"/>
    </row>
    <row r="61" spans="2:4">
      <c r="B61" s="35"/>
      <c r="C61" s="38"/>
      <c r="D61" s="35"/>
    </row>
    <row r="62" spans="2:4">
      <c r="B62" s="35" t="s">
        <v>190</v>
      </c>
      <c r="C62" s="38"/>
      <c r="D62" s="35"/>
    </row>
    <row r="63" spans="2:4">
      <c r="B63" s="35" t="s">
        <v>189</v>
      </c>
      <c r="C63" s="38"/>
      <c r="D63" s="35"/>
    </row>
    <row r="64" spans="2:4">
      <c r="B64" s="35"/>
      <c r="C64" s="38"/>
      <c r="D64" s="35"/>
    </row>
    <row r="65" spans="1:4">
      <c r="B65" s="35" t="s">
        <v>188</v>
      </c>
      <c r="C65" s="38"/>
      <c r="D65" s="35"/>
    </row>
    <row r="66" spans="1:4">
      <c r="B66" s="35" t="s">
        <v>187</v>
      </c>
      <c r="C66" s="38"/>
      <c r="D66" s="35"/>
    </row>
    <row r="67" spans="1:4">
      <c r="B67" s="35"/>
      <c r="C67" s="38"/>
      <c r="D67" s="35"/>
    </row>
    <row r="68" spans="1:4">
      <c r="B68" s="35"/>
      <c r="C68" s="38"/>
      <c r="D68" s="35"/>
    </row>
    <row r="69" spans="1:4">
      <c r="B69" s="35"/>
      <c r="C69" s="38"/>
      <c r="D69" s="35"/>
    </row>
    <row r="70" spans="1:4">
      <c r="B70" s="35"/>
      <c r="C70" s="38"/>
      <c r="D70" s="35"/>
    </row>
    <row r="71" spans="1:4">
      <c r="B71" s="35"/>
      <c r="C71" s="38"/>
      <c r="D71" s="35"/>
    </row>
    <row r="72" spans="1:4">
      <c r="B72" s="61" t="s">
        <v>186</v>
      </c>
      <c r="C72" s="38"/>
      <c r="D72" s="35"/>
    </row>
    <row r="73" spans="1:4">
      <c r="B73" s="35"/>
      <c r="C73" s="38"/>
      <c r="D73" s="35"/>
    </row>
    <row r="74" spans="1:4">
      <c r="A74" s="35" t="s">
        <v>8</v>
      </c>
      <c r="B74" s="35" t="s">
        <v>185</v>
      </c>
      <c r="C74" s="38"/>
      <c r="D74" s="35"/>
    </row>
    <row r="75" spans="1:4">
      <c r="B75" s="35" t="s">
        <v>184</v>
      </c>
      <c r="C75" s="38"/>
      <c r="D75" s="35"/>
    </row>
    <row r="76" spans="1:4">
      <c r="B76" s="35" t="s">
        <v>183</v>
      </c>
      <c r="C76" s="38"/>
      <c r="D76" s="35"/>
    </row>
    <row r="77" spans="1:4">
      <c r="B77" s="35"/>
      <c r="C77" s="38"/>
      <c r="D77" s="35"/>
    </row>
    <row r="78" spans="1:4">
      <c r="A78" s="35" t="s">
        <v>1</v>
      </c>
      <c r="B78" s="35" t="s">
        <v>182</v>
      </c>
      <c r="C78" s="38"/>
      <c r="D78" s="35"/>
    </row>
    <row r="79" spans="1:4">
      <c r="B79" s="35" t="s">
        <v>181</v>
      </c>
      <c r="C79" s="38"/>
      <c r="D79" s="35"/>
    </row>
    <row r="80" spans="1:4">
      <c r="B80" s="35" t="s">
        <v>180</v>
      </c>
      <c r="C80" s="38"/>
      <c r="D80" s="35"/>
    </row>
    <row r="81" spans="1:4">
      <c r="B81" s="35"/>
      <c r="C81" s="38"/>
      <c r="D81" s="35"/>
    </row>
    <row r="82" spans="1:4">
      <c r="A82" s="35" t="s">
        <v>2</v>
      </c>
      <c r="B82" s="35" t="s">
        <v>179</v>
      </c>
      <c r="C82" s="38"/>
      <c r="D82" s="35"/>
    </row>
    <row r="83" spans="1:4">
      <c r="B83" s="35" t="s">
        <v>178</v>
      </c>
      <c r="C83" s="38"/>
      <c r="D83" s="35"/>
    </row>
    <row r="84" spans="1:4">
      <c r="B84" s="35"/>
      <c r="C84" s="38"/>
      <c r="D84" s="35"/>
    </row>
    <row r="85" spans="1:4">
      <c r="A85" s="35" t="s">
        <v>0</v>
      </c>
      <c r="B85" s="35" t="s">
        <v>177</v>
      </c>
      <c r="C85" s="38"/>
      <c r="D85" s="35"/>
    </row>
    <row r="86" spans="1:4">
      <c r="B86" s="35"/>
      <c r="C86" s="38"/>
      <c r="D86" s="35"/>
    </row>
    <row r="87" spans="1:4">
      <c r="A87" s="35" t="s">
        <v>124</v>
      </c>
      <c r="B87" s="35" t="s">
        <v>176</v>
      </c>
      <c r="C87" s="38"/>
      <c r="D87" s="35"/>
    </row>
    <row r="88" spans="1:4">
      <c r="B88" s="35" t="s">
        <v>175</v>
      </c>
      <c r="C88" s="38"/>
      <c r="D88" s="35"/>
    </row>
    <row r="89" spans="1:4">
      <c r="B89" s="35" t="s">
        <v>174</v>
      </c>
      <c r="C89" s="38"/>
      <c r="D89" s="35"/>
    </row>
    <row r="90" spans="1:4">
      <c r="B90" s="35"/>
      <c r="C90" s="38"/>
      <c r="D90" s="35"/>
    </row>
    <row r="91" spans="1:4">
      <c r="A91" s="35" t="s">
        <v>123</v>
      </c>
      <c r="B91" s="35" t="s">
        <v>173</v>
      </c>
      <c r="C91" s="38"/>
      <c r="D91" s="35"/>
    </row>
    <row r="92" spans="1:4">
      <c r="B92" s="35" t="s">
        <v>172</v>
      </c>
      <c r="C92" s="38"/>
      <c r="D92" s="35"/>
    </row>
    <row r="93" spans="1:4">
      <c r="B93" s="35"/>
      <c r="C93" s="38"/>
      <c r="D93" s="35"/>
    </row>
    <row r="94" spans="1:4">
      <c r="A94" s="35" t="s">
        <v>122</v>
      </c>
      <c r="B94" s="35" t="s">
        <v>171</v>
      </c>
      <c r="C94" s="38"/>
      <c r="D94" s="35"/>
    </row>
    <row r="95" spans="1:4">
      <c r="B95" s="35"/>
      <c r="C95" s="38"/>
      <c r="D95" s="35"/>
    </row>
    <row r="96" spans="1:4">
      <c r="A96" s="35" t="s">
        <v>110</v>
      </c>
      <c r="B96" s="35" t="s">
        <v>170</v>
      </c>
      <c r="C96" s="38"/>
      <c r="D96" s="35"/>
    </row>
    <row r="97" spans="1:4">
      <c r="B97" s="35" t="s">
        <v>169</v>
      </c>
      <c r="C97" s="38"/>
      <c r="D97" s="35"/>
    </row>
    <row r="98" spans="1:4">
      <c r="B98" s="35"/>
      <c r="C98" s="38"/>
      <c r="D98" s="35"/>
    </row>
    <row r="99" spans="1:4">
      <c r="A99" s="35" t="s">
        <v>109</v>
      </c>
      <c r="B99" s="35" t="s">
        <v>168</v>
      </c>
      <c r="C99" s="38"/>
      <c r="D99" s="35"/>
    </row>
    <row r="100" spans="1:4">
      <c r="B100" s="35" t="s">
        <v>167</v>
      </c>
      <c r="C100" s="38"/>
      <c r="D100" s="35"/>
    </row>
    <row r="101" spans="1:4">
      <c r="B101" s="35" t="s">
        <v>166</v>
      </c>
      <c r="C101" s="38"/>
      <c r="D101" s="35"/>
    </row>
    <row r="102" spans="1:4">
      <c r="B102" s="35"/>
      <c r="C102" s="38"/>
      <c r="D102" s="35"/>
    </row>
    <row r="103" spans="1:4">
      <c r="B103" s="35"/>
      <c r="C103" s="38"/>
      <c r="D103" s="35"/>
    </row>
    <row r="104" spans="1:4">
      <c r="B104" s="35"/>
      <c r="C104" s="38"/>
      <c r="D104" s="35"/>
    </row>
    <row r="105" spans="1:4">
      <c r="B105" s="35"/>
      <c r="C105" s="38"/>
      <c r="D105" s="35"/>
    </row>
    <row r="106" spans="1:4">
      <c r="A106" s="35" t="s">
        <v>108</v>
      </c>
      <c r="B106" s="35" t="s">
        <v>165</v>
      </c>
      <c r="C106" s="38"/>
      <c r="D106" s="35"/>
    </row>
    <row r="107" spans="1:4">
      <c r="B107" s="35" t="s">
        <v>164</v>
      </c>
      <c r="C107" s="38"/>
      <c r="D107" s="35"/>
    </row>
    <row r="108" spans="1:4">
      <c r="B108" s="35"/>
      <c r="C108" s="38"/>
      <c r="D108" s="35"/>
    </row>
    <row r="109" spans="1:4">
      <c r="A109" s="35" t="s">
        <v>107</v>
      </c>
      <c r="B109" s="35" t="s">
        <v>163</v>
      </c>
      <c r="C109" s="38"/>
      <c r="D109" s="35"/>
    </row>
    <row r="110" spans="1:4">
      <c r="B110" s="35" t="s">
        <v>162</v>
      </c>
      <c r="C110" s="38"/>
      <c r="D110" s="35"/>
    </row>
    <row r="111" spans="1:4">
      <c r="B111" s="35"/>
      <c r="C111" s="38"/>
      <c r="D111" s="35"/>
    </row>
    <row r="112" spans="1:4">
      <c r="A112" s="35" t="s">
        <v>106</v>
      </c>
      <c r="B112" s="35" t="s">
        <v>161</v>
      </c>
      <c r="C112" s="38"/>
      <c r="D112" s="35"/>
    </row>
    <row r="113" spans="1:4">
      <c r="B113" s="35" t="s">
        <v>160</v>
      </c>
      <c r="C113" s="38"/>
      <c r="D113" s="35"/>
    </row>
    <row r="114" spans="1:4">
      <c r="B114" s="35"/>
      <c r="C114" s="38"/>
      <c r="D114" s="35"/>
    </row>
    <row r="115" spans="1:4">
      <c r="A115" s="35" t="s">
        <v>103</v>
      </c>
      <c r="B115" s="35" t="s">
        <v>159</v>
      </c>
      <c r="C115" s="38"/>
      <c r="D115" s="35"/>
    </row>
    <row r="116" spans="1:4">
      <c r="B116" s="35"/>
      <c r="C116" s="38"/>
      <c r="D116" s="35"/>
    </row>
    <row r="117" spans="1:4">
      <c r="A117" s="35" t="s">
        <v>102</v>
      </c>
      <c r="B117" s="35" t="s">
        <v>158</v>
      </c>
      <c r="C117" s="38"/>
      <c r="D117" s="35"/>
    </row>
    <row r="118" spans="1:4">
      <c r="B118" s="35" t="s">
        <v>157</v>
      </c>
      <c r="C118" s="38"/>
      <c r="D118" s="35"/>
    </row>
    <row r="119" spans="1:4">
      <c r="B119" s="35" t="s">
        <v>156</v>
      </c>
      <c r="C119" s="38"/>
      <c r="D119" s="35"/>
    </row>
    <row r="120" spans="1:4">
      <c r="B120" s="35" t="s">
        <v>155</v>
      </c>
      <c r="C120" s="38"/>
      <c r="D120" s="35"/>
    </row>
    <row r="121" spans="1:4">
      <c r="B121" s="35"/>
      <c r="C121" s="38"/>
      <c r="D121" s="35"/>
    </row>
    <row r="122" spans="1:4">
      <c r="A122" s="35" t="s">
        <v>101</v>
      </c>
      <c r="B122" s="35" t="s">
        <v>154</v>
      </c>
      <c r="C122" s="38"/>
      <c r="D122" s="35"/>
    </row>
    <row r="123" spans="1:4">
      <c r="B123" s="35" t="s">
        <v>153</v>
      </c>
      <c r="C123" s="38"/>
      <c r="D123" s="35"/>
    </row>
    <row r="124" spans="1:4">
      <c r="B124" s="35" t="s">
        <v>152</v>
      </c>
      <c r="C124" s="38"/>
      <c r="D124" s="35"/>
    </row>
    <row r="125" spans="1:4">
      <c r="B125" s="35"/>
      <c r="C125" s="38"/>
      <c r="D125" s="35"/>
    </row>
    <row r="126" spans="1:4">
      <c r="A126" s="35" t="s">
        <v>99</v>
      </c>
      <c r="B126" s="35" t="s">
        <v>151</v>
      </c>
      <c r="C126" s="38"/>
      <c r="D126" s="35"/>
    </row>
    <row r="127" spans="1:4">
      <c r="B127" s="35" t="s">
        <v>150</v>
      </c>
      <c r="C127" s="38"/>
      <c r="D127" s="35"/>
    </row>
    <row r="128" spans="1:4">
      <c r="B128" s="35" t="s">
        <v>149</v>
      </c>
      <c r="C128" s="38"/>
      <c r="D128" s="35"/>
    </row>
    <row r="129" spans="2:4">
      <c r="B129" s="35"/>
      <c r="C129" s="38"/>
      <c r="D129" s="35"/>
    </row>
    <row r="130" spans="2:4">
      <c r="B130" s="35"/>
      <c r="C130" s="38"/>
      <c r="D130" s="35"/>
    </row>
    <row r="131" spans="2:4">
      <c r="B131" s="35"/>
      <c r="C131" s="38"/>
      <c r="D131" s="35"/>
    </row>
    <row r="132" spans="2:4">
      <c r="B132" s="35"/>
      <c r="C132" s="38"/>
      <c r="D132" s="35"/>
    </row>
    <row r="133" spans="2:4">
      <c r="B133" s="38" t="s">
        <v>148</v>
      </c>
      <c r="C133" s="38"/>
      <c r="D133" s="35"/>
    </row>
    <row r="134" spans="2:4">
      <c r="B134" s="60" t="s">
        <v>147</v>
      </c>
      <c r="C134" s="38"/>
      <c r="D134" s="35"/>
    </row>
    <row r="135" spans="2:4">
      <c r="B135" s="35"/>
      <c r="C135" s="38"/>
      <c r="D135" s="35"/>
    </row>
    <row r="136" spans="2:4">
      <c r="B136" s="35"/>
      <c r="C136" s="38"/>
      <c r="D136" s="35"/>
    </row>
    <row r="137" spans="2:4">
      <c r="B137" s="35"/>
      <c r="C137" s="38"/>
      <c r="D137" s="35"/>
    </row>
    <row r="138" spans="2:4">
      <c r="C138" s="38"/>
      <c r="D138" s="35"/>
    </row>
    <row r="164" spans="1:7">
      <c r="A164" s="57" t="s">
        <v>98</v>
      </c>
      <c r="B164" s="56" t="s">
        <v>97</v>
      </c>
      <c r="C164" s="55" t="s">
        <v>96</v>
      </c>
      <c r="D164" s="54" t="s">
        <v>95</v>
      </c>
      <c r="E164" s="53" t="s">
        <v>94</v>
      </c>
      <c r="F164" s="52" t="s">
        <v>93</v>
      </c>
    </row>
    <row r="165" spans="1:7">
      <c r="A165" s="51" t="s">
        <v>92</v>
      </c>
      <c r="B165" s="50"/>
      <c r="C165" s="49" t="s">
        <v>91</v>
      </c>
      <c r="D165" s="48"/>
      <c r="E165" s="47" t="s">
        <v>4</v>
      </c>
      <c r="F165" s="47" t="s">
        <v>4</v>
      </c>
    </row>
    <row r="166" spans="1:7" ht="13.8">
      <c r="B166" s="59"/>
    </row>
    <row r="167" spans="1:7">
      <c r="A167" s="35" t="s">
        <v>8</v>
      </c>
      <c r="B167" s="35" t="s">
        <v>146</v>
      </c>
      <c r="D167" s="35"/>
      <c r="E167" s="43"/>
      <c r="F167" s="43"/>
    </row>
    <row r="168" spans="1:7">
      <c r="B168" s="35" t="s">
        <v>145</v>
      </c>
      <c r="D168" s="35"/>
      <c r="E168" s="43"/>
      <c r="F168" s="43"/>
    </row>
    <row r="169" spans="1:7">
      <c r="B169" s="35" t="s">
        <v>144</v>
      </c>
      <c r="D169" s="35"/>
      <c r="E169" s="43"/>
      <c r="F169" s="43"/>
    </row>
    <row r="170" spans="1:7">
      <c r="B170" s="35" t="s">
        <v>143</v>
      </c>
      <c r="C170" s="35" t="s">
        <v>90</v>
      </c>
      <c r="D170" s="35">
        <v>1</v>
      </c>
      <c r="E170" s="43"/>
      <c r="F170" s="43">
        <f>D170*E170</f>
        <v>0</v>
      </c>
    </row>
    <row r="171" spans="1:7">
      <c r="B171" s="35"/>
      <c r="D171" s="35"/>
      <c r="E171" s="43"/>
      <c r="F171" s="43"/>
    </row>
    <row r="172" spans="1:7">
      <c r="B172" s="35"/>
      <c r="D172" s="35"/>
      <c r="E172" s="43"/>
      <c r="F172" s="43"/>
    </row>
    <row r="173" spans="1:7">
      <c r="B173" s="35"/>
      <c r="D173" s="35"/>
      <c r="E173" s="43"/>
      <c r="F173" s="43"/>
      <c r="G173" s="42"/>
    </row>
    <row r="174" spans="1:7">
      <c r="A174" s="35" t="s">
        <v>1</v>
      </c>
      <c r="B174" s="35" t="s">
        <v>142</v>
      </c>
      <c r="D174" s="35"/>
      <c r="E174" s="43"/>
      <c r="F174" s="43"/>
    </row>
    <row r="175" spans="1:7">
      <c r="B175" s="35" t="s">
        <v>141</v>
      </c>
      <c r="D175" s="35"/>
      <c r="E175" s="43"/>
      <c r="F175" s="43"/>
    </row>
    <row r="176" spans="1:7">
      <c r="B176" s="35" t="s">
        <v>140</v>
      </c>
      <c r="C176" s="35" t="s">
        <v>90</v>
      </c>
      <c r="D176" s="35">
        <v>1</v>
      </c>
      <c r="E176" s="43"/>
      <c r="F176" s="43">
        <f>D176*E176</f>
        <v>0</v>
      </c>
    </row>
    <row r="177" spans="1:8">
      <c r="B177" s="35"/>
      <c r="D177" s="35"/>
      <c r="E177" s="43"/>
      <c r="F177" s="43"/>
    </row>
    <row r="178" spans="1:8">
      <c r="B178" s="35"/>
      <c r="D178" s="35"/>
      <c r="E178" s="58"/>
    </row>
    <row r="179" spans="1:8">
      <c r="B179" s="35"/>
      <c r="D179" s="35"/>
      <c r="E179" s="58"/>
    </row>
    <row r="180" spans="1:8">
      <c r="B180" s="35"/>
      <c r="D180" s="35"/>
      <c r="E180" s="43"/>
    </row>
    <row r="181" spans="1:8">
      <c r="A181" s="35" t="s">
        <v>2</v>
      </c>
      <c r="B181" s="35" t="s">
        <v>139</v>
      </c>
      <c r="D181" s="35"/>
      <c r="E181" s="43"/>
      <c r="H181" s="42"/>
    </row>
    <row r="182" spans="1:8">
      <c r="B182" s="35" t="s">
        <v>138</v>
      </c>
      <c r="D182" s="35"/>
      <c r="E182" s="43"/>
    </row>
    <row r="183" spans="1:8">
      <c r="B183" s="35" t="s">
        <v>137</v>
      </c>
      <c r="C183" s="35" t="s">
        <v>90</v>
      </c>
      <c r="D183" s="35">
        <v>1</v>
      </c>
      <c r="E183" s="43"/>
      <c r="F183" s="43">
        <f>D183*E183</f>
        <v>0</v>
      </c>
    </row>
    <row r="184" spans="1:8">
      <c r="B184" s="35"/>
      <c r="D184" s="35"/>
      <c r="E184" s="43"/>
    </row>
    <row r="185" spans="1:8">
      <c r="B185" s="35"/>
      <c r="D185" s="35"/>
      <c r="E185" s="43"/>
    </row>
    <row r="186" spans="1:8">
      <c r="B186" s="35"/>
      <c r="D186" s="35"/>
      <c r="E186" s="43"/>
    </row>
    <row r="187" spans="1:8">
      <c r="B187" s="35"/>
      <c r="D187" s="35"/>
      <c r="E187" s="43"/>
    </row>
    <row r="188" spans="1:8">
      <c r="A188" s="35" t="s">
        <v>0</v>
      </c>
      <c r="B188" s="35" t="s">
        <v>136</v>
      </c>
      <c r="D188" s="35"/>
      <c r="E188" s="43"/>
    </row>
    <row r="189" spans="1:8">
      <c r="B189" s="35" t="s">
        <v>135</v>
      </c>
      <c r="D189" s="35"/>
      <c r="E189" s="43"/>
    </row>
    <row r="190" spans="1:8">
      <c r="B190" s="35" t="s">
        <v>134</v>
      </c>
      <c r="D190" s="35"/>
      <c r="E190" s="43"/>
    </row>
    <row r="191" spans="1:8">
      <c r="B191" s="35"/>
      <c r="D191" s="35"/>
      <c r="E191" s="43"/>
    </row>
    <row r="192" spans="1:8">
      <c r="B192" s="35" t="s">
        <v>133</v>
      </c>
      <c r="C192" s="35" t="s">
        <v>100</v>
      </c>
      <c r="D192" s="35">
        <v>42</v>
      </c>
      <c r="E192" s="43"/>
      <c r="F192" s="36">
        <f>D192*E192</f>
        <v>0</v>
      </c>
    </row>
    <row r="193" spans="2:6">
      <c r="B193" s="35"/>
      <c r="D193" s="35"/>
      <c r="E193" s="43"/>
    </row>
    <row r="194" spans="2:6">
      <c r="B194" s="35" t="s">
        <v>132</v>
      </c>
      <c r="C194" s="35" t="s">
        <v>13</v>
      </c>
      <c r="D194" s="35">
        <v>1.5</v>
      </c>
      <c r="E194" s="43"/>
      <c r="F194" s="36">
        <f t="shared" ref="F194:F207" si="0">D194*E194</f>
        <v>0</v>
      </c>
    </row>
    <row r="195" spans="2:6">
      <c r="B195" s="35"/>
      <c r="D195" s="35"/>
      <c r="E195" s="43"/>
    </row>
    <row r="196" spans="2:6">
      <c r="B196" s="35" t="s">
        <v>131</v>
      </c>
      <c r="C196" s="35" t="s">
        <v>100</v>
      </c>
      <c r="D196" s="35">
        <v>50</v>
      </c>
      <c r="E196" s="43"/>
      <c r="F196" s="36">
        <f t="shared" si="0"/>
        <v>0</v>
      </c>
    </row>
    <row r="197" spans="2:6">
      <c r="B197" s="35"/>
      <c r="D197" s="35"/>
      <c r="E197" s="43"/>
    </row>
    <row r="198" spans="2:6">
      <c r="B198" s="35" t="s">
        <v>130</v>
      </c>
      <c r="C198" s="35" t="s">
        <v>100</v>
      </c>
      <c r="D198" s="35">
        <v>46</v>
      </c>
      <c r="E198" s="43"/>
      <c r="F198" s="36">
        <f t="shared" si="0"/>
        <v>0</v>
      </c>
    </row>
    <row r="199" spans="2:6">
      <c r="B199" s="35"/>
      <c r="D199" s="35"/>
      <c r="E199" s="43"/>
    </row>
    <row r="200" spans="2:6">
      <c r="B200" s="35" t="s">
        <v>129</v>
      </c>
      <c r="C200" s="35" t="s">
        <v>6</v>
      </c>
      <c r="D200" s="35">
        <v>3</v>
      </c>
      <c r="E200" s="43"/>
      <c r="F200" s="36">
        <f t="shared" si="0"/>
        <v>0</v>
      </c>
    </row>
    <row r="201" spans="2:6">
      <c r="B201" s="35"/>
      <c r="D201" s="35"/>
      <c r="E201" s="43"/>
    </row>
    <row r="202" spans="2:6">
      <c r="B202" s="35" t="s">
        <v>128</v>
      </c>
      <c r="C202" s="35" t="s">
        <v>13</v>
      </c>
      <c r="D202" s="35">
        <v>0.5</v>
      </c>
      <c r="E202" s="43"/>
      <c r="F202" s="36">
        <f t="shared" si="0"/>
        <v>0</v>
      </c>
    </row>
    <row r="203" spans="2:6">
      <c r="B203" s="35"/>
      <c r="D203" s="35"/>
      <c r="E203" s="43"/>
    </row>
    <row r="204" spans="2:6">
      <c r="B204" s="35" t="s">
        <v>127</v>
      </c>
      <c r="D204" s="35"/>
      <c r="E204" s="43"/>
    </row>
    <row r="205" spans="2:6">
      <c r="B205" s="35" t="s">
        <v>126</v>
      </c>
      <c r="C205" s="35" t="s">
        <v>13</v>
      </c>
      <c r="D205" s="35">
        <v>6</v>
      </c>
      <c r="E205" s="43"/>
      <c r="F205" s="36">
        <f t="shared" si="0"/>
        <v>0</v>
      </c>
    </row>
    <row r="206" spans="2:6">
      <c r="B206" s="35"/>
      <c r="D206" s="35"/>
      <c r="E206" s="43"/>
    </row>
    <row r="207" spans="2:6">
      <c r="B207" s="35" t="s">
        <v>125</v>
      </c>
      <c r="C207" s="35" t="s">
        <v>100</v>
      </c>
      <c r="D207" s="35">
        <v>50</v>
      </c>
      <c r="E207" s="43"/>
      <c r="F207" s="36">
        <f t="shared" si="0"/>
        <v>0</v>
      </c>
    </row>
    <row r="208" spans="2:6">
      <c r="B208" s="46"/>
      <c r="C208" s="46"/>
      <c r="D208" s="46"/>
      <c r="E208" s="45"/>
      <c r="F208" s="45"/>
    </row>
    <row r="209" spans="1:6">
      <c r="B209" s="44"/>
      <c r="D209" s="35"/>
      <c r="E209" s="43"/>
      <c r="F209" s="43"/>
    </row>
    <row r="210" spans="1:6">
      <c r="B210" s="44"/>
      <c r="D210" s="35" t="s">
        <v>218</v>
      </c>
      <c r="E210" s="43"/>
      <c r="F210" s="43">
        <f>SUM(F191:F208)</f>
        <v>0</v>
      </c>
    </row>
    <row r="211" spans="1:6">
      <c r="B211" s="44"/>
      <c r="D211" s="35"/>
      <c r="E211" s="43"/>
      <c r="F211" s="43"/>
    </row>
    <row r="212" spans="1:6">
      <c r="A212" s="161"/>
      <c r="B212" s="161"/>
      <c r="C212" s="161"/>
      <c r="D212" s="161"/>
      <c r="E212" s="162"/>
      <c r="F212" s="162"/>
    </row>
    <row r="213" spans="1:6">
      <c r="A213" s="161"/>
      <c r="B213" s="161"/>
      <c r="C213" s="161"/>
      <c r="D213" s="161"/>
      <c r="E213" s="162"/>
      <c r="F213" s="162"/>
    </row>
    <row r="214" spans="1:6">
      <c r="A214" s="161"/>
      <c r="B214" s="161"/>
      <c r="C214" s="161"/>
      <c r="D214" s="161"/>
      <c r="E214" s="162"/>
      <c r="F214" s="162"/>
    </row>
    <row r="215" spans="1:6">
      <c r="A215" s="161"/>
      <c r="B215" s="161"/>
      <c r="C215" s="161"/>
      <c r="D215" s="161"/>
      <c r="E215" s="162"/>
      <c r="F215" s="162"/>
    </row>
    <row r="216" spans="1:6">
      <c r="A216" s="161"/>
      <c r="B216" s="161"/>
      <c r="C216" s="161"/>
      <c r="D216" s="161"/>
      <c r="E216" s="162"/>
      <c r="F216" s="162"/>
    </row>
    <row r="217" spans="1:6">
      <c r="A217" s="161"/>
      <c r="B217" s="161"/>
      <c r="C217" s="161"/>
      <c r="D217" s="161"/>
      <c r="E217" s="162"/>
      <c r="F217" s="162"/>
    </row>
    <row r="218" spans="1:6">
      <c r="A218" s="161"/>
      <c r="B218" s="161"/>
      <c r="C218" s="161"/>
      <c r="D218" s="161"/>
      <c r="E218" s="162"/>
      <c r="F218" s="162"/>
    </row>
    <row r="219" spans="1:6">
      <c r="A219" s="161"/>
      <c r="B219" s="161"/>
      <c r="C219" s="161"/>
      <c r="D219" s="161"/>
      <c r="E219" s="162"/>
      <c r="F219" s="162"/>
    </row>
    <row r="220" spans="1:6">
      <c r="A220" s="161"/>
      <c r="B220" s="163"/>
      <c r="C220" s="163"/>
      <c r="D220" s="163"/>
      <c r="E220" s="164"/>
      <c r="F220" s="164"/>
    </row>
    <row r="221" spans="1:6">
      <c r="A221" s="161"/>
      <c r="B221" s="165"/>
      <c r="C221" s="161"/>
      <c r="D221" s="161"/>
      <c r="E221" s="162"/>
      <c r="F221" s="162"/>
    </row>
    <row r="222" spans="1:6">
      <c r="A222" s="161"/>
      <c r="B222" s="161"/>
      <c r="C222" s="161"/>
      <c r="D222" s="161"/>
      <c r="E222" s="162"/>
      <c r="F222" s="166"/>
    </row>
    <row r="223" spans="1:6" s="167" customFormat="1">
      <c r="A223" s="57" t="s">
        <v>98</v>
      </c>
      <c r="B223" s="180" t="s">
        <v>97</v>
      </c>
      <c r="C223" s="181" t="s">
        <v>96</v>
      </c>
      <c r="D223" s="182" t="s">
        <v>95</v>
      </c>
      <c r="E223" s="53" t="s">
        <v>94</v>
      </c>
      <c r="F223" s="183" t="s">
        <v>93</v>
      </c>
    </row>
    <row r="224" spans="1:6" s="167" customFormat="1">
      <c r="A224" s="51" t="s">
        <v>92</v>
      </c>
      <c r="B224" s="50"/>
      <c r="C224" s="184" t="s">
        <v>91</v>
      </c>
      <c r="D224" s="185"/>
      <c r="E224" s="186" t="s">
        <v>4</v>
      </c>
      <c r="F224" s="186" t="s">
        <v>4</v>
      </c>
    </row>
    <row r="225" spans="1:6">
      <c r="A225" s="161"/>
      <c r="B225" s="161"/>
      <c r="C225" s="161"/>
      <c r="D225" s="161"/>
      <c r="E225" s="162"/>
      <c r="F225" s="166"/>
    </row>
    <row r="226" spans="1:6">
      <c r="A226" s="167" t="s">
        <v>124</v>
      </c>
      <c r="B226" s="167" t="s">
        <v>121</v>
      </c>
      <c r="C226" s="167"/>
      <c r="D226" s="167"/>
      <c r="E226" s="168"/>
      <c r="F226" s="168"/>
    </row>
    <row r="227" spans="1:6">
      <c r="A227" s="167"/>
      <c r="B227" s="167" t="s">
        <v>221</v>
      </c>
      <c r="C227" s="167"/>
      <c r="D227" s="167"/>
      <c r="E227" s="168"/>
      <c r="F227" s="168"/>
    </row>
    <row r="228" spans="1:6">
      <c r="A228" s="167"/>
      <c r="B228" s="167" t="s">
        <v>105</v>
      </c>
      <c r="C228" s="167"/>
      <c r="D228" s="167"/>
      <c r="E228" s="168"/>
      <c r="F228" s="168"/>
    </row>
    <row r="229" spans="1:6">
      <c r="A229" s="167"/>
      <c r="B229" s="167" t="s">
        <v>104</v>
      </c>
      <c r="C229" s="167"/>
      <c r="D229" s="167"/>
      <c r="E229" s="168"/>
      <c r="F229" s="168"/>
    </row>
    <row r="230" spans="1:6">
      <c r="A230" s="167"/>
      <c r="B230" s="167" t="s">
        <v>120</v>
      </c>
      <c r="C230" s="167"/>
      <c r="D230" s="167"/>
      <c r="E230" s="168"/>
      <c r="F230" s="168"/>
    </row>
    <row r="231" spans="1:6">
      <c r="A231" s="167"/>
      <c r="B231" s="167" t="s">
        <v>119</v>
      </c>
      <c r="C231" s="167"/>
      <c r="D231" s="167"/>
      <c r="E231" s="168"/>
      <c r="F231" s="168"/>
    </row>
    <row r="232" spans="1:6">
      <c r="A232" s="167"/>
      <c r="B232" s="167"/>
      <c r="C232" s="167"/>
      <c r="D232" s="167"/>
      <c r="E232" s="168"/>
      <c r="F232" s="168"/>
    </row>
    <row r="233" spans="1:6">
      <c r="A233" s="167"/>
      <c r="B233" s="167"/>
      <c r="C233" s="167"/>
      <c r="D233" s="167"/>
      <c r="E233" s="168"/>
      <c r="F233" s="168"/>
    </row>
    <row r="234" spans="1:6">
      <c r="A234" s="167"/>
      <c r="B234" s="167" t="s">
        <v>118</v>
      </c>
      <c r="C234" s="167"/>
      <c r="D234" s="167"/>
      <c r="E234" s="168"/>
      <c r="F234" s="168"/>
    </row>
    <row r="235" spans="1:6">
      <c r="A235" s="167"/>
      <c r="B235" s="167" t="s">
        <v>117</v>
      </c>
      <c r="C235" s="167"/>
      <c r="D235" s="167"/>
      <c r="E235" s="168"/>
      <c r="F235" s="168"/>
    </row>
    <row r="236" spans="1:6">
      <c r="A236" s="167"/>
      <c r="B236" s="167" t="s">
        <v>116</v>
      </c>
      <c r="C236" s="167"/>
      <c r="D236" s="167"/>
      <c r="E236" s="168"/>
      <c r="F236" s="168"/>
    </row>
    <row r="237" spans="1:6">
      <c r="A237" s="167"/>
      <c r="B237" s="167" t="s">
        <v>220</v>
      </c>
      <c r="C237" s="167"/>
      <c r="D237" s="167"/>
      <c r="E237" s="168"/>
      <c r="F237" s="168"/>
    </row>
    <row r="238" spans="1:6">
      <c r="A238" s="167"/>
      <c r="B238" s="167" t="s">
        <v>235</v>
      </c>
      <c r="C238" s="167"/>
      <c r="D238" s="167"/>
      <c r="E238" s="168"/>
      <c r="F238" s="168"/>
    </row>
    <row r="239" spans="1:6">
      <c r="A239" s="167"/>
      <c r="B239" s="167" t="s">
        <v>115</v>
      </c>
      <c r="C239" s="167"/>
      <c r="D239" s="167"/>
      <c r="E239" s="168"/>
      <c r="F239" s="168"/>
    </row>
    <row r="240" spans="1:6">
      <c r="A240" s="167"/>
      <c r="B240" s="167" t="s">
        <v>114</v>
      </c>
      <c r="C240" s="167"/>
      <c r="D240" s="167"/>
      <c r="E240" s="168"/>
      <c r="F240" s="168"/>
    </row>
    <row r="241" spans="1:11">
      <c r="A241" s="167"/>
      <c r="B241" s="167" t="s">
        <v>113</v>
      </c>
      <c r="C241" s="167"/>
      <c r="D241" s="167"/>
      <c r="E241" s="168"/>
      <c r="F241" s="168"/>
    </row>
    <row r="242" spans="1:11">
      <c r="A242" s="167"/>
      <c r="B242" s="167" t="s">
        <v>112</v>
      </c>
      <c r="C242" s="167"/>
      <c r="D242" s="167"/>
      <c r="E242" s="168"/>
      <c r="F242" s="168"/>
    </row>
    <row r="243" spans="1:11">
      <c r="A243" s="167"/>
      <c r="B243" s="167" t="s">
        <v>111</v>
      </c>
      <c r="C243" s="167" t="s">
        <v>6</v>
      </c>
      <c r="D243" s="167">
        <v>1</v>
      </c>
      <c r="E243" s="168"/>
      <c r="F243" s="168">
        <f>D243*E243</f>
        <v>0</v>
      </c>
    </row>
    <row r="244" spans="1:11">
      <c r="A244" s="161"/>
      <c r="B244" s="161"/>
      <c r="C244" s="161"/>
      <c r="D244" s="161"/>
      <c r="E244" s="162"/>
      <c r="F244" s="162"/>
      <c r="H244" s="42"/>
    </row>
    <row r="245" spans="1:11">
      <c r="A245" s="161"/>
      <c r="B245" s="161"/>
      <c r="C245" s="161"/>
      <c r="D245" s="161"/>
      <c r="E245" s="162"/>
      <c r="F245" s="162"/>
    </row>
    <row r="246" spans="1:11">
      <c r="K246" s="42"/>
    </row>
    <row r="247" spans="1:11">
      <c r="A247" s="39"/>
      <c r="B247" s="41" t="s">
        <v>89</v>
      </c>
      <c r="F247" s="40">
        <f>SUM(F167:F245)-F210</f>
        <v>0</v>
      </c>
      <c r="G247" s="39"/>
      <c r="H247" s="39"/>
    </row>
    <row r="248" spans="1:11">
      <c r="A248" s="39"/>
      <c r="B248" s="41"/>
      <c r="F248" s="40"/>
      <c r="G248" s="39"/>
      <c r="H248" s="39"/>
    </row>
    <row r="249" spans="1:11">
      <c r="A249" s="39"/>
      <c r="B249" s="41" t="s">
        <v>88</v>
      </c>
      <c r="F249" s="40">
        <f>F247*25%</f>
        <v>0</v>
      </c>
      <c r="G249" s="39"/>
      <c r="H249" s="39"/>
    </row>
    <row r="250" spans="1:11">
      <c r="A250" s="39"/>
      <c r="B250" s="41"/>
      <c r="F250" s="40"/>
      <c r="G250" s="39"/>
      <c r="H250" s="39"/>
    </row>
    <row r="251" spans="1:11">
      <c r="A251" s="39"/>
      <c r="B251" s="41" t="s">
        <v>87</v>
      </c>
      <c r="F251" s="40">
        <f>SUM(F247:F249)</f>
        <v>0</v>
      </c>
      <c r="G251" s="39"/>
      <c r="H251" s="39"/>
      <c r="I251" s="39"/>
    </row>
    <row r="252" spans="1:11">
      <c r="D252" s="35"/>
      <c r="I252" s="39"/>
    </row>
    <row r="253" spans="1:11">
      <c r="I253" s="39"/>
    </row>
    <row r="254" spans="1:11">
      <c r="I254" s="39"/>
    </row>
    <row r="255" spans="1:11">
      <c r="I255" s="39"/>
    </row>
    <row r="271" spans="10:10">
      <c r="J271" s="39"/>
    </row>
    <row r="272" spans="10:10">
      <c r="J272" s="39"/>
    </row>
    <row r="273" spans="10:10">
      <c r="J273" s="39"/>
    </row>
    <row r="274" spans="10:10">
      <c r="J274" s="39"/>
    </row>
    <row r="275" spans="10:10">
      <c r="J275" s="39"/>
    </row>
    <row r="289" spans="1:14" s="39" customFormat="1">
      <c r="A289" s="35"/>
      <c r="B289" s="38"/>
      <c r="C289" s="35"/>
      <c r="D289" s="37"/>
      <c r="E289" s="36"/>
      <c r="F289" s="36"/>
      <c r="G289" s="35"/>
      <c r="H289" s="35"/>
      <c r="I289" s="35"/>
      <c r="J289" s="35"/>
      <c r="K289" s="35"/>
      <c r="L289" s="35"/>
      <c r="M289" s="35"/>
      <c r="N289" s="35"/>
    </row>
    <row r="290" spans="1:14" s="39" customFormat="1">
      <c r="A290" s="35"/>
      <c r="B290" s="38"/>
      <c r="C290" s="35"/>
      <c r="D290" s="37"/>
      <c r="E290" s="36"/>
      <c r="F290" s="36"/>
      <c r="G290" s="35"/>
      <c r="H290" s="35"/>
      <c r="I290" s="35"/>
      <c r="J290" s="35"/>
      <c r="L290" s="35"/>
      <c r="M290" s="35"/>
    </row>
    <row r="291" spans="1:14" s="39" customFormat="1">
      <c r="A291" s="35"/>
      <c r="B291" s="38"/>
      <c r="C291" s="35"/>
      <c r="D291" s="37"/>
      <c r="E291" s="36"/>
      <c r="F291" s="36"/>
      <c r="G291" s="35"/>
      <c r="H291" s="35"/>
      <c r="I291" s="35"/>
      <c r="J291" s="35"/>
      <c r="L291" s="35"/>
      <c r="M291" s="35"/>
    </row>
    <row r="292" spans="1:14" s="39" customFormat="1">
      <c r="A292" s="35"/>
      <c r="B292" s="38"/>
      <c r="C292" s="35"/>
      <c r="D292" s="37"/>
      <c r="E292" s="36"/>
      <c r="F292" s="36"/>
      <c r="G292" s="35"/>
      <c r="H292" s="35"/>
      <c r="I292" s="35"/>
      <c r="J292" s="35"/>
      <c r="L292" s="35"/>
      <c r="M292" s="35"/>
    </row>
    <row r="293" spans="1:14" s="39" customFormat="1">
      <c r="A293" s="35"/>
      <c r="B293" s="38"/>
      <c r="C293" s="35"/>
      <c r="D293" s="37"/>
      <c r="E293" s="36"/>
      <c r="F293" s="36"/>
      <c r="G293" s="35"/>
      <c r="H293" s="35"/>
      <c r="I293" s="35"/>
      <c r="J293" s="35"/>
      <c r="L293" s="35"/>
      <c r="M293" s="35"/>
    </row>
    <row r="294" spans="1:14">
      <c r="K294" s="39"/>
      <c r="M294" s="39"/>
      <c r="N294" s="39"/>
    </row>
    <row r="295" spans="1:14">
      <c r="M295" s="39"/>
    </row>
    <row r="296" spans="1:14">
      <c r="L296" s="39"/>
      <c r="M296" s="39"/>
    </row>
    <row r="297" spans="1:14">
      <c r="L297" s="39"/>
      <c r="M297" s="39"/>
    </row>
    <row r="298" spans="1:14">
      <c r="L298" s="39"/>
      <c r="M298" s="39"/>
    </row>
    <row r="299" spans="1:14">
      <c r="L299" s="39"/>
    </row>
    <row r="300" spans="1:14">
      <c r="L300" s="39"/>
    </row>
  </sheetData>
  <pageMargins left="0.98425196850393704" right="0.39370078740157483" top="0.51181102362204722" bottom="0.59055118110236227" header="0.51181102362204722" footer="0.51181102362204722"/>
  <pageSetup paperSize="9" scale="95" orientation="portrait" r:id="rId1"/>
  <headerFooter alignWithMargins="0">
    <oddFooter>&amp;RPage &amp;P</oddFooter>
  </headerFooter>
  <rowBreaks count="4" manualBreakCount="4">
    <brk id="46" max="16383" man="1"/>
    <brk id="102" max="5" man="1"/>
    <brk id="163" max="16383" man="1"/>
    <brk id="22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9175B515D33AA64EBECFB4F5AB7ED2F3" ma:contentTypeVersion="7" ma:contentTypeDescription="Stvaranje novog dokumenta." ma:contentTypeScope="" ma:versionID="0e2f607f9c07445512067b903b5cb25e">
  <xsd:schema xmlns:xsd="http://www.w3.org/2001/XMLSchema" xmlns:xs="http://www.w3.org/2001/XMLSchema" xmlns:p="http://schemas.microsoft.com/office/2006/metadata/properties" xmlns:ns2="374290fb-bbbf-446f-86a4-fa4397d2f90d" targetNamespace="http://schemas.microsoft.com/office/2006/metadata/properties" ma:root="true" ma:fieldsID="ba1f7f755e21f2d349ff7b36f7e114d9" ns2:_="">
    <xsd:import namespace="374290fb-bbbf-446f-86a4-fa4397d2f90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4290fb-bbbf-446f-86a4-fa4397d2f9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C6966D-1FFF-4CDE-9109-E2FF46DA4630}">
  <ds:schemaRefs>
    <ds:schemaRef ds:uri="http://schemas.microsoft.com/sharepoint/v3/contenttype/forms"/>
  </ds:schemaRefs>
</ds:datastoreItem>
</file>

<file path=customXml/itemProps2.xml><?xml version="1.0" encoding="utf-8"?>
<ds:datastoreItem xmlns:ds="http://schemas.openxmlformats.org/officeDocument/2006/customXml" ds:itemID="{DE36E0CF-D872-4FC0-A883-A0E26F60D8CD}">
  <ds:schemaRefs>
    <ds:schemaRef ds:uri="http://schemas.microsoft.com/office/2006/documentManagement/types"/>
    <ds:schemaRef ds:uri="http://schemas.microsoft.com/office/infopath/2007/PartnerControls"/>
    <ds:schemaRef ds:uri="http://schemas.openxmlformats.org/package/2006/metadata/core-properties"/>
    <ds:schemaRef ds:uri="http://purl.org/dc/dcmitype/"/>
    <ds:schemaRef ds:uri="http://www.w3.org/XML/1998/namespace"/>
    <ds:schemaRef ds:uri="http://purl.org/dc/elements/1.1/"/>
    <ds:schemaRef ds:uri="http://purl.org/dc/terms/"/>
    <ds:schemaRef ds:uri="374290fb-bbbf-446f-86a4-fa4397d2f90d"/>
    <ds:schemaRef ds:uri="http://schemas.microsoft.com/office/2006/metadata/properties"/>
  </ds:schemaRefs>
</ds:datastoreItem>
</file>

<file path=customXml/itemProps3.xml><?xml version="1.0" encoding="utf-8"?>
<ds:datastoreItem xmlns:ds="http://schemas.openxmlformats.org/officeDocument/2006/customXml" ds:itemID="{07CA29F8-C325-4A9D-A99B-C49E0CECD7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4290fb-bbbf-446f-86a4-fa4397d2f9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Rekapitulacije</vt:lpstr>
      <vt:lpstr>1 Planum TROŠKOVNIKigralište</vt:lpstr>
      <vt:lpstr>2 RASVJETA DI  MALA SVARCA</vt:lpstr>
      <vt:lpstr>'1 Planum TROŠKOVNIKigralište'!_Hlk300651887</vt:lpstr>
      <vt:lpstr>'1 Planum TROŠKOVNIKigralište'!Print_Area</vt:lpstr>
      <vt:lpstr>Rekapitulacije!Print_Area</vt:lpstr>
      <vt:lpstr>Rekapitulacije!Print_Titles</vt:lpstr>
    </vt:vector>
  </TitlesOfParts>
  <Company>Projektni biro Vinski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Troskovnik gradjevinskih i obrtnickih radova OŠ Dubovac</dc:title>
  <dc:subject>troskovnik</dc:subject>
  <dc:creator>Ruža Salopek, dipl. ing.arh.</dc:creator>
  <cp:lastModifiedBy>Kristina Metulj</cp:lastModifiedBy>
  <cp:lastPrinted>2019-10-28T12:58:28Z</cp:lastPrinted>
  <dcterms:created xsi:type="dcterms:W3CDTF">2003-03-17T08:53:29Z</dcterms:created>
  <dcterms:modified xsi:type="dcterms:W3CDTF">2020-01-13T08:00:22Z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0x0101009175B515D33AA64EBECFB4F5AB7ED2F3</vt:lpwstr>
  </property>
</Properties>
</file>